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Виталий\Downloads\"/>
    </mc:Choice>
  </mc:AlternateContent>
  <xr:revisionPtr revIDLastSave="0" documentId="13_ncr:1_{931545D5-2AC2-48C1-A192-4CF0426734F6}" xr6:coauthVersionLast="45" xr6:coauthVersionMax="45" xr10:uidLastSave="{00000000-0000-0000-0000-000000000000}"/>
  <bookViews>
    <workbookView xWindow="-120" yWindow="-120" windowWidth="38640" windowHeight="21240" activeTab="7" xr2:uid="{00000000-000D-0000-FFFF-FFFF00000000}"/>
  </bookViews>
  <sheets>
    <sheet name="2020_08.10" sheetId="1" r:id="rId1"/>
    <sheet name="1. Труд Обучающ 15.10" sheetId="2" state="hidden" r:id="rId2"/>
    <sheet name="2. 2020_15.10" sheetId="3" state="hidden" r:id="rId3"/>
    <sheet name="1. Труд Обучающ 22.10" sheetId="4" state="hidden" r:id="rId4"/>
    <sheet name="2. 2020_22.10" sheetId="5" state="hidden" r:id="rId5"/>
    <sheet name="1. Труд Обучающ 27.10" sheetId="6" state="hidden" r:id="rId6"/>
    <sheet name="1. Труд Обучающ 10.11" sheetId="7" state="hidden" r:id="rId7"/>
    <sheet name="1. Труд Обучающ 17.11" sheetId="8" r:id="rId8"/>
    <sheet name="2. 2020_10.11" sheetId="9" state="hidden" r:id="rId9"/>
    <sheet name="2. 2020_27.10" sheetId="10" state="hidden" r:id="rId10"/>
    <sheet name="3. 2021_27.10" sheetId="11" state="hidden" r:id="rId11"/>
    <sheet name="3. 2021_10.11" sheetId="12" state="hidden" r:id="rId12"/>
    <sheet name="3. 2021_22.10" sheetId="17" state="hidden" r:id="rId13"/>
    <sheet name="3. 2021_15.10" sheetId="18" state="hidden" r:id="rId14"/>
    <sheet name="2021_08.10" sheetId="20" state="hidden" r:id="rId15"/>
    <sheet name="Труд Обучающ 08.10" sheetId="21" state="hidden" r:id="rId16"/>
  </sheets>
  <definedNames>
    <definedName name="_xlnm._FilterDatabase" localSheetId="6" hidden="1">'1. Труд Обучающ 10.11'!$A$2:$AA$36</definedName>
    <definedName name="_xlnm._FilterDatabase" localSheetId="1" hidden="1">'1. Труд Обучающ 15.10'!$A$1:$AA$35</definedName>
    <definedName name="_xlnm._FilterDatabase" localSheetId="7" hidden="1">'1. Труд Обучающ 17.11'!$A$2:$AC$3</definedName>
    <definedName name="_xlnm._FilterDatabase" localSheetId="3" hidden="1">'1. Труд Обучающ 22.10'!$A$1:$AA$35</definedName>
    <definedName name="_xlnm._FilterDatabase" localSheetId="5" hidden="1">'1. Труд Обучающ 27.10'!$A$2:$AA$36</definedName>
    <definedName name="_xlnm._FilterDatabase" localSheetId="8" hidden="1">'2. 2020_10.11'!$A$2:$AG$38</definedName>
    <definedName name="_xlnm._FilterDatabase" localSheetId="4" hidden="1">'2. 2020_22.10'!$A$1:$AF$37</definedName>
    <definedName name="_xlnm._FilterDatabase" localSheetId="9" hidden="1">'2. 2020_27.10'!$A$2:$AG$38</definedName>
    <definedName name="_xlnm._FilterDatabase" localSheetId="14" hidden="1">'2021_08.10'!$A$1:$W$36</definedName>
    <definedName name="_xlnm._FilterDatabase" localSheetId="13" hidden="1">'3. 2021_15.10'!$A$1:$X$36</definedName>
    <definedName name="_xlnm._FilterDatabase" localSheetId="12" hidden="1">'3. 2021_22.10'!$A$1:$Y$36</definedName>
    <definedName name="_xlnm._FilterDatabase" localSheetId="10" hidden="1">'3. 2021_27.10'!$A$1:$Y$36</definedName>
    <definedName name="_xlnm._FilterDatabase" localSheetId="15" hidden="1">'Труд Обучающ 08.10'!$A$1:$AA$35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" i="21" l="1"/>
  <c r="M35" i="21"/>
  <c r="K35" i="21"/>
  <c r="J35" i="21"/>
  <c r="H35" i="21"/>
  <c r="F35" i="21"/>
  <c r="E35" i="21"/>
  <c r="G35" i="21" s="1"/>
  <c r="D35" i="21"/>
  <c r="C35" i="21"/>
  <c r="P34" i="21"/>
  <c r="N34" i="21"/>
  <c r="L34" i="21"/>
  <c r="I34" i="21"/>
  <c r="G34" i="21"/>
  <c r="P33" i="21"/>
  <c r="N33" i="21"/>
  <c r="L33" i="21"/>
  <c r="I33" i="21"/>
  <c r="G33" i="21"/>
  <c r="P32" i="21"/>
  <c r="N32" i="21"/>
  <c r="L32" i="21"/>
  <c r="I32" i="21"/>
  <c r="G32" i="21"/>
  <c r="P31" i="21"/>
  <c r="N31" i="21"/>
  <c r="L31" i="21"/>
  <c r="I31" i="21"/>
  <c r="G31" i="21"/>
  <c r="P30" i="21"/>
  <c r="N30" i="21"/>
  <c r="L30" i="21"/>
  <c r="I30" i="21"/>
  <c r="G30" i="21"/>
  <c r="P29" i="21"/>
  <c r="L29" i="21"/>
  <c r="I29" i="21"/>
  <c r="G29" i="21"/>
  <c r="P28" i="21"/>
  <c r="N28" i="21"/>
  <c r="L28" i="21"/>
  <c r="I28" i="21"/>
  <c r="G28" i="21"/>
  <c r="P27" i="21"/>
  <c r="N27" i="21"/>
  <c r="L27" i="21"/>
  <c r="I27" i="21"/>
  <c r="G27" i="21"/>
  <c r="P26" i="21"/>
  <c r="N26" i="21"/>
  <c r="L26" i="21"/>
  <c r="I26" i="21"/>
  <c r="G26" i="21"/>
  <c r="P25" i="21"/>
  <c r="N25" i="21"/>
  <c r="L25" i="21"/>
  <c r="I25" i="21"/>
  <c r="G25" i="21"/>
  <c r="P24" i="21"/>
  <c r="N24" i="21"/>
  <c r="L24" i="21"/>
  <c r="I24" i="21"/>
  <c r="G24" i="21"/>
  <c r="P23" i="21"/>
  <c r="N23" i="21"/>
  <c r="L23" i="21"/>
  <c r="I23" i="21"/>
  <c r="G23" i="21"/>
  <c r="P22" i="21"/>
  <c r="N22" i="21"/>
  <c r="L22" i="21"/>
  <c r="I22" i="21"/>
  <c r="G22" i="21"/>
  <c r="P21" i="21"/>
  <c r="N21" i="21"/>
  <c r="L21" i="21"/>
  <c r="I21" i="21"/>
  <c r="G21" i="21"/>
  <c r="P20" i="21"/>
  <c r="N20" i="21"/>
  <c r="L20" i="21"/>
  <c r="I20" i="21"/>
  <c r="G20" i="21"/>
  <c r="P19" i="21"/>
  <c r="N19" i="21"/>
  <c r="L19" i="21"/>
  <c r="I19" i="21"/>
  <c r="G19" i="21"/>
  <c r="P18" i="21"/>
  <c r="N18" i="21"/>
  <c r="L18" i="21"/>
  <c r="I18" i="21"/>
  <c r="G18" i="21"/>
  <c r="P17" i="21"/>
  <c r="N17" i="21"/>
  <c r="L17" i="21"/>
  <c r="I17" i="21"/>
  <c r="G17" i="21"/>
  <c r="P16" i="21"/>
  <c r="N16" i="21"/>
  <c r="L16" i="21"/>
  <c r="I16" i="21"/>
  <c r="G16" i="21"/>
  <c r="P15" i="21"/>
  <c r="N15" i="21"/>
  <c r="L15" i="21"/>
  <c r="I15" i="21"/>
  <c r="G15" i="21"/>
  <c r="P14" i="21"/>
  <c r="N14" i="21"/>
  <c r="L14" i="21"/>
  <c r="I14" i="21"/>
  <c r="G14" i="21"/>
  <c r="P13" i="21"/>
  <c r="N13" i="21"/>
  <c r="L13" i="21"/>
  <c r="I13" i="21"/>
  <c r="G13" i="21"/>
  <c r="P12" i="21"/>
  <c r="N12" i="21"/>
  <c r="L12" i="21"/>
  <c r="I12" i="21"/>
  <c r="G12" i="21"/>
  <c r="P11" i="21"/>
  <c r="N11" i="21"/>
  <c r="L11" i="21"/>
  <c r="I11" i="21"/>
  <c r="G11" i="21"/>
  <c r="P10" i="21"/>
  <c r="N10" i="21"/>
  <c r="L10" i="21"/>
  <c r="I10" i="21"/>
  <c r="G10" i="21"/>
  <c r="P9" i="21"/>
  <c r="N9" i="21"/>
  <c r="L9" i="21"/>
  <c r="I9" i="21"/>
  <c r="G9" i="21"/>
  <c r="P8" i="21"/>
  <c r="N8" i="21"/>
  <c r="L8" i="21"/>
  <c r="I8" i="21"/>
  <c r="G8" i="21"/>
  <c r="P7" i="21"/>
  <c r="N7" i="21"/>
  <c r="L7" i="21"/>
  <c r="I7" i="21"/>
  <c r="G7" i="21"/>
  <c r="P6" i="21"/>
  <c r="N6" i="21"/>
  <c r="L6" i="21"/>
  <c r="I6" i="21"/>
  <c r="G6" i="21"/>
  <c r="P5" i="21"/>
  <c r="N5" i="21"/>
  <c r="L5" i="21"/>
  <c r="I5" i="21"/>
  <c r="G5" i="21"/>
  <c r="P4" i="21"/>
  <c r="N4" i="21"/>
  <c r="L4" i="21"/>
  <c r="I4" i="21"/>
  <c r="G4" i="21"/>
  <c r="P3" i="21"/>
  <c r="N3" i="21"/>
  <c r="L3" i="21"/>
  <c r="I3" i="21"/>
  <c r="G3" i="21"/>
  <c r="P2" i="21"/>
  <c r="N2" i="21"/>
  <c r="L2" i="21"/>
  <c r="I2" i="21"/>
  <c r="G2" i="21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F36" i="18"/>
  <c r="E36" i="18"/>
  <c r="D36" i="18"/>
  <c r="C36" i="18"/>
  <c r="Q36" i="18" s="1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Q3" i="18"/>
  <c r="O36" i="17"/>
  <c r="N36" i="17"/>
  <c r="M36" i="17"/>
  <c r="L36" i="17"/>
  <c r="K36" i="17"/>
  <c r="J36" i="17"/>
  <c r="I36" i="17"/>
  <c r="H36" i="17"/>
  <c r="G36" i="17"/>
  <c r="F36" i="17"/>
  <c r="D36" i="17"/>
  <c r="C36" i="17"/>
  <c r="R35" i="17"/>
  <c r="E35" i="17"/>
  <c r="R34" i="17"/>
  <c r="E34" i="17"/>
  <c r="R33" i="17"/>
  <c r="E33" i="17"/>
  <c r="R32" i="17"/>
  <c r="E32" i="17"/>
  <c r="R31" i="17"/>
  <c r="E31" i="17"/>
  <c r="R30" i="17"/>
  <c r="E30" i="17"/>
  <c r="R29" i="17"/>
  <c r="E29" i="17"/>
  <c r="R28" i="17"/>
  <c r="E28" i="17"/>
  <c r="R27" i="17"/>
  <c r="E27" i="17"/>
  <c r="R26" i="17"/>
  <c r="E26" i="17"/>
  <c r="R25" i="17"/>
  <c r="E25" i="17"/>
  <c r="R24" i="17"/>
  <c r="E24" i="17"/>
  <c r="R23" i="17"/>
  <c r="E23" i="17"/>
  <c r="R22" i="17"/>
  <c r="E22" i="17"/>
  <c r="R21" i="17"/>
  <c r="E21" i="17"/>
  <c r="R20" i="17"/>
  <c r="E20" i="17"/>
  <c r="R19" i="17"/>
  <c r="E19" i="17"/>
  <c r="R18" i="17"/>
  <c r="E18" i="17"/>
  <c r="R17" i="17"/>
  <c r="E17" i="17"/>
  <c r="R16" i="17"/>
  <c r="E16" i="17"/>
  <c r="R15" i="17"/>
  <c r="E15" i="17"/>
  <c r="R14" i="17"/>
  <c r="E14" i="17"/>
  <c r="R13" i="17"/>
  <c r="E13" i="17"/>
  <c r="R12" i="17"/>
  <c r="E12" i="17"/>
  <c r="R11" i="17"/>
  <c r="E11" i="17"/>
  <c r="R10" i="17"/>
  <c r="E10" i="17"/>
  <c r="R9" i="17"/>
  <c r="E9" i="17"/>
  <c r="R8" i="17"/>
  <c r="E8" i="17"/>
  <c r="R7" i="17"/>
  <c r="E7" i="17"/>
  <c r="R6" i="17"/>
  <c r="E6" i="17"/>
  <c r="R5" i="17"/>
  <c r="E5" i="17"/>
  <c r="R4" i="17"/>
  <c r="E4" i="17"/>
  <c r="R3" i="17"/>
  <c r="E3" i="17"/>
  <c r="O38" i="12"/>
  <c r="N38" i="12"/>
  <c r="M38" i="12"/>
  <c r="L38" i="12"/>
  <c r="K38" i="12"/>
  <c r="J38" i="12"/>
  <c r="I38" i="12"/>
  <c r="H38" i="12"/>
  <c r="G38" i="12"/>
  <c r="F38" i="12"/>
  <c r="D38" i="12"/>
  <c r="C38" i="12"/>
  <c r="F36" i="12"/>
  <c r="D36" i="12"/>
  <c r="R35" i="12"/>
  <c r="E35" i="12"/>
  <c r="R34" i="12"/>
  <c r="E34" i="12"/>
  <c r="R33" i="12"/>
  <c r="E33" i="12"/>
  <c r="R32" i="12"/>
  <c r="E32" i="12"/>
  <c r="R31" i="12"/>
  <c r="E31" i="12"/>
  <c r="R30" i="12"/>
  <c r="E30" i="12"/>
  <c r="R29" i="12"/>
  <c r="E29" i="12"/>
  <c r="R28" i="12"/>
  <c r="E28" i="12"/>
  <c r="E27" i="12"/>
  <c r="R26" i="12"/>
  <c r="E26" i="12"/>
  <c r="R25" i="12"/>
  <c r="E25" i="12"/>
  <c r="R24" i="12"/>
  <c r="E24" i="12"/>
  <c r="R23" i="12"/>
  <c r="E23" i="12"/>
  <c r="R22" i="12"/>
  <c r="E22" i="12"/>
  <c r="R21" i="12"/>
  <c r="E21" i="12"/>
  <c r="R20" i="12"/>
  <c r="E20" i="12"/>
  <c r="R19" i="12"/>
  <c r="E19" i="12"/>
  <c r="R18" i="12"/>
  <c r="E18" i="12"/>
  <c r="R17" i="12"/>
  <c r="E17" i="12"/>
  <c r="R16" i="12"/>
  <c r="E16" i="12"/>
  <c r="R15" i="12"/>
  <c r="E15" i="12"/>
  <c r="R14" i="12"/>
  <c r="E14" i="12"/>
  <c r="R13" i="12"/>
  <c r="E13" i="12"/>
  <c r="R12" i="12"/>
  <c r="E12" i="12"/>
  <c r="R11" i="12"/>
  <c r="E11" i="12"/>
  <c r="R10" i="12"/>
  <c r="E10" i="12"/>
  <c r="R9" i="12"/>
  <c r="E9" i="12"/>
  <c r="R8" i="12"/>
  <c r="E8" i="12"/>
  <c r="R7" i="12"/>
  <c r="E7" i="12"/>
  <c r="R6" i="12"/>
  <c r="E6" i="12"/>
  <c r="R5" i="12"/>
  <c r="E5" i="12"/>
  <c r="R4" i="12"/>
  <c r="E4" i="12"/>
  <c r="R3" i="12"/>
  <c r="E3" i="12"/>
  <c r="O38" i="11"/>
  <c r="N38" i="11"/>
  <c r="M38" i="11"/>
  <c r="L38" i="11"/>
  <c r="K38" i="11"/>
  <c r="J38" i="11"/>
  <c r="I38" i="11"/>
  <c r="H38" i="11"/>
  <c r="G38" i="11"/>
  <c r="F38" i="11"/>
  <c r="D38" i="11"/>
  <c r="C38" i="11"/>
  <c r="R35" i="11"/>
  <c r="E35" i="11"/>
  <c r="R34" i="11"/>
  <c r="E34" i="11"/>
  <c r="R33" i="11"/>
  <c r="E33" i="11"/>
  <c r="R32" i="11"/>
  <c r="E32" i="11"/>
  <c r="R31" i="11"/>
  <c r="E31" i="11"/>
  <c r="R30" i="11"/>
  <c r="E30" i="11"/>
  <c r="R29" i="11"/>
  <c r="E29" i="11"/>
  <c r="E28" i="11"/>
  <c r="R27" i="11"/>
  <c r="E27" i="11"/>
  <c r="R26" i="11"/>
  <c r="E26" i="11"/>
  <c r="R25" i="11"/>
  <c r="E25" i="11"/>
  <c r="R24" i="11"/>
  <c r="E24" i="11"/>
  <c r="R23" i="11"/>
  <c r="E23" i="11"/>
  <c r="R22" i="11"/>
  <c r="E22" i="11"/>
  <c r="R21" i="11"/>
  <c r="E21" i="11"/>
  <c r="R20" i="11"/>
  <c r="E20" i="11"/>
  <c r="R19" i="11"/>
  <c r="E19" i="11"/>
  <c r="R18" i="11"/>
  <c r="E18" i="11"/>
  <c r="R17" i="11"/>
  <c r="E17" i="11"/>
  <c r="R16" i="11"/>
  <c r="E16" i="11"/>
  <c r="R15" i="11"/>
  <c r="E15" i="11"/>
  <c r="R14" i="11"/>
  <c r="E14" i="11"/>
  <c r="R13" i="11"/>
  <c r="E13" i="11"/>
  <c r="R12" i="11"/>
  <c r="E12" i="11"/>
  <c r="R11" i="11"/>
  <c r="E11" i="11"/>
  <c r="R10" i="11"/>
  <c r="E10" i="11"/>
  <c r="R9" i="11"/>
  <c r="E9" i="11"/>
  <c r="R8" i="11"/>
  <c r="E8" i="11"/>
  <c r="R7" i="11"/>
  <c r="R6" i="11"/>
  <c r="E6" i="11"/>
  <c r="R5" i="11"/>
  <c r="E5" i="11"/>
  <c r="R4" i="11"/>
  <c r="E4" i="11"/>
  <c r="R3" i="11"/>
  <c r="E3" i="11"/>
  <c r="O2" i="11"/>
  <c r="N2" i="11"/>
  <c r="M2" i="11"/>
  <c r="L2" i="11"/>
  <c r="K2" i="11"/>
  <c r="J2" i="11"/>
  <c r="I2" i="11"/>
  <c r="H2" i="11"/>
  <c r="G2" i="11"/>
  <c r="F2" i="11"/>
  <c r="D2" i="11"/>
  <c r="C2" i="11"/>
  <c r="P37" i="10"/>
  <c r="O37" i="10"/>
  <c r="N37" i="10"/>
  <c r="M37" i="10"/>
  <c r="L37" i="10"/>
  <c r="K37" i="10"/>
  <c r="J37" i="10"/>
  <c r="I37" i="10"/>
  <c r="H37" i="10"/>
  <c r="F37" i="10"/>
  <c r="D37" i="10"/>
  <c r="E39" i="10" s="1"/>
  <c r="C37" i="10"/>
  <c r="W35" i="10"/>
  <c r="G35" i="10"/>
  <c r="E35" i="10"/>
  <c r="W34" i="10"/>
  <c r="G34" i="10"/>
  <c r="E34" i="10"/>
  <c r="W33" i="10"/>
  <c r="G33" i="10"/>
  <c r="E33" i="10"/>
  <c r="W32" i="10"/>
  <c r="G32" i="10"/>
  <c r="E32" i="10"/>
  <c r="W31" i="10"/>
  <c r="G31" i="10"/>
  <c r="E31" i="10"/>
  <c r="W30" i="10"/>
  <c r="G30" i="10"/>
  <c r="E30" i="10"/>
  <c r="W29" i="10"/>
  <c r="G29" i="10"/>
  <c r="E29" i="10"/>
  <c r="W28" i="10"/>
  <c r="G28" i="10"/>
  <c r="E28" i="10"/>
  <c r="W27" i="10"/>
  <c r="G27" i="10"/>
  <c r="E27" i="10"/>
  <c r="W26" i="10"/>
  <c r="G26" i="10"/>
  <c r="E26" i="10"/>
  <c r="W25" i="10"/>
  <c r="G25" i="10"/>
  <c r="E25" i="10"/>
  <c r="W24" i="10"/>
  <c r="G24" i="10"/>
  <c r="E24" i="10"/>
  <c r="W23" i="10"/>
  <c r="G23" i="10"/>
  <c r="E23" i="10"/>
  <c r="W22" i="10"/>
  <c r="G22" i="10"/>
  <c r="E22" i="10"/>
  <c r="W21" i="10"/>
  <c r="G21" i="10"/>
  <c r="E21" i="10"/>
  <c r="W20" i="10"/>
  <c r="G20" i="10"/>
  <c r="E20" i="10"/>
  <c r="W19" i="10"/>
  <c r="G19" i="10"/>
  <c r="E19" i="10"/>
  <c r="W18" i="10"/>
  <c r="G18" i="10"/>
  <c r="E18" i="10"/>
  <c r="W17" i="10"/>
  <c r="G17" i="10"/>
  <c r="E17" i="10"/>
  <c r="W16" i="10"/>
  <c r="G16" i="10"/>
  <c r="E16" i="10"/>
  <c r="W15" i="10"/>
  <c r="G15" i="10"/>
  <c r="E15" i="10"/>
  <c r="W14" i="10"/>
  <c r="G14" i="10"/>
  <c r="E14" i="10"/>
  <c r="W13" i="10"/>
  <c r="G13" i="10"/>
  <c r="E13" i="10"/>
  <c r="W12" i="10"/>
  <c r="G12" i="10"/>
  <c r="E12" i="10"/>
  <c r="W11" i="10"/>
  <c r="G11" i="10"/>
  <c r="E11" i="10"/>
  <c r="W10" i="10"/>
  <c r="G10" i="10"/>
  <c r="E10" i="10"/>
  <c r="W9" i="10"/>
  <c r="W8" i="10"/>
  <c r="G8" i="10"/>
  <c r="E8" i="10"/>
  <c r="W7" i="10"/>
  <c r="G7" i="10"/>
  <c r="E7" i="10"/>
  <c r="W6" i="10"/>
  <c r="G6" i="10"/>
  <c r="E6" i="10"/>
  <c r="W5" i="10"/>
  <c r="G5" i="10"/>
  <c r="E5" i="10"/>
  <c r="W4" i="10"/>
  <c r="G4" i="10"/>
  <c r="E4" i="10"/>
  <c r="W3" i="10"/>
  <c r="G3" i="10"/>
  <c r="E3" i="10"/>
  <c r="E39" i="9"/>
  <c r="E38" i="9"/>
  <c r="P37" i="9"/>
  <c r="O37" i="9"/>
  <c r="N37" i="9"/>
  <c r="M37" i="9"/>
  <c r="L37" i="9"/>
  <c r="K37" i="9"/>
  <c r="J37" i="9"/>
  <c r="I37" i="9"/>
  <c r="H37" i="9"/>
  <c r="F37" i="9"/>
  <c r="D37" i="9"/>
  <c r="C37" i="9"/>
  <c r="W36" i="9"/>
  <c r="G36" i="9"/>
  <c r="E36" i="9"/>
  <c r="W35" i="9"/>
  <c r="G35" i="9"/>
  <c r="E35" i="9"/>
  <c r="W34" i="9"/>
  <c r="G34" i="9"/>
  <c r="E34" i="9"/>
  <c r="W33" i="9"/>
  <c r="G33" i="9"/>
  <c r="E33" i="9"/>
  <c r="W32" i="9"/>
  <c r="G32" i="9"/>
  <c r="E32" i="9"/>
  <c r="W31" i="9"/>
  <c r="G31" i="9"/>
  <c r="E31" i="9"/>
  <c r="W30" i="9"/>
  <c r="G30" i="9"/>
  <c r="E30" i="9"/>
  <c r="W29" i="9"/>
  <c r="G29" i="9"/>
  <c r="E29" i="9"/>
  <c r="G28" i="9"/>
  <c r="E28" i="9"/>
  <c r="W27" i="9"/>
  <c r="G27" i="9"/>
  <c r="E27" i="9"/>
  <c r="W26" i="9"/>
  <c r="G26" i="9"/>
  <c r="E26" i="9"/>
  <c r="W25" i="9"/>
  <c r="G25" i="9"/>
  <c r="E25" i="9"/>
  <c r="W24" i="9"/>
  <c r="G24" i="9"/>
  <c r="E24" i="9"/>
  <c r="W23" i="9"/>
  <c r="G23" i="9"/>
  <c r="E23" i="9"/>
  <c r="W22" i="9"/>
  <c r="G22" i="9"/>
  <c r="E22" i="9"/>
  <c r="W21" i="9"/>
  <c r="G21" i="9"/>
  <c r="E21" i="9"/>
  <c r="W20" i="9"/>
  <c r="G20" i="9"/>
  <c r="E20" i="9"/>
  <c r="W19" i="9"/>
  <c r="G19" i="9"/>
  <c r="E19" i="9"/>
  <c r="W18" i="9"/>
  <c r="G18" i="9"/>
  <c r="E18" i="9"/>
  <c r="W17" i="9"/>
  <c r="G17" i="9"/>
  <c r="E17" i="9"/>
  <c r="W16" i="9"/>
  <c r="G16" i="9"/>
  <c r="E16" i="9"/>
  <c r="W15" i="9"/>
  <c r="G15" i="9"/>
  <c r="E15" i="9"/>
  <c r="W14" i="9"/>
  <c r="G14" i="9"/>
  <c r="E14" i="9"/>
  <c r="W13" i="9"/>
  <c r="G13" i="9"/>
  <c r="E13" i="9"/>
  <c r="W12" i="9"/>
  <c r="G12" i="9"/>
  <c r="E12" i="9"/>
  <c r="W11" i="9"/>
  <c r="G11" i="9"/>
  <c r="E11" i="9"/>
  <c r="W10" i="9"/>
  <c r="G10" i="9"/>
  <c r="E10" i="9"/>
  <c r="W9" i="9"/>
  <c r="G9" i="9"/>
  <c r="E9" i="9"/>
  <c r="W8" i="9"/>
  <c r="G8" i="9"/>
  <c r="E8" i="9"/>
  <c r="W7" i="9"/>
  <c r="G7" i="9"/>
  <c r="E7" i="9"/>
  <c r="W6" i="9"/>
  <c r="G6" i="9"/>
  <c r="E6" i="9"/>
  <c r="W5" i="9"/>
  <c r="G5" i="9"/>
  <c r="E5" i="9"/>
  <c r="W4" i="9"/>
  <c r="G4" i="9"/>
  <c r="E4" i="9"/>
  <c r="N3" i="8"/>
  <c r="I3" i="8"/>
  <c r="O36" i="7"/>
  <c r="M36" i="7"/>
  <c r="K36" i="7"/>
  <c r="J36" i="7"/>
  <c r="L36" i="7" s="1"/>
  <c r="H36" i="7"/>
  <c r="I36" i="7" s="1"/>
  <c r="F36" i="7"/>
  <c r="E36" i="7"/>
  <c r="D36" i="7"/>
  <c r="C36" i="7"/>
  <c r="P35" i="7"/>
  <c r="N35" i="7"/>
  <c r="L35" i="7"/>
  <c r="I35" i="7"/>
  <c r="G35" i="7"/>
  <c r="P34" i="7"/>
  <c r="N34" i="7"/>
  <c r="L34" i="7"/>
  <c r="I34" i="7"/>
  <c r="G34" i="7"/>
  <c r="N33" i="7"/>
  <c r="L33" i="7"/>
  <c r="I33" i="7"/>
  <c r="G33" i="7"/>
  <c r="P32" i="7"/>
  <c r="N32" i="7"/>
  <c r="L32" i="7"/>
  <c r="I32" i="7"/>
  <c r="G32" i="7"/>
  <c r="P31" i="7"/>
  <c r="N31" i="7"/>
  <c r="L31" i="7"/>
  <c r="I31" i="7"/>
  <c r="G31" i="7"/>
  <c r="P30" i="7"/>
  <c r="N30" i="7"/>
  <c r="L30" i="7"/>
  <c r="I30" i="7"/>
  <c r="G30" i="7"/>
  <c r="P29" i="7"/>
  <c r="N29" i="7"/>
  <c r="L29" i="7"/>
  <c r="I29" i="7"/>
  <c r="G29" i="7"/>
  <c r="P28" i="7"/>
  <c r="N28" i="7"/>
  <c r="L28" i="7"/>
  <c r="I28" i="7"/>
  <c r="G28" i="7"/>
  <c r="P27" i="7"/>
  <c r="L27" i="7"/>
  <c r="I27" i="7"/>
  <c r="G27" i="7"/>
  <c r="P26" i="7"/>
  <c r="N26" i="7"/>
  <c r="L26" i="7"/>
  <c r="I26" i="7"/>
  <c r="G26" i="7"/>
  <c r="P25" i="7"/>
  <c r="N25" i="7"/>
  <c r="L25" i="7"/>
  <c r="I25" i="7"/>
  <c r="G25" i="7"/>
  <c r="P24" i="7"/>
  <c r="N24" i="7"/>
  <c r="L24" i="7"/>
  <c r="I24" i="7"/>
  <c r="G24" i="7"/>
  <c r="P23" i="7"/>
  <c r="N23" i="7"/>
  <c r="L23" i="7"/>
  <c r="I23" i="7"/>
  <c r="G23" i="7"/>
  <c r="P22" i="7"/>
  <c r="N22" i="7"/>
  <c r="L22" i="7"/>
  <c r="I22" i="7"/>
  <c r="G22" i="7"/>
  <c r="P21" i="7"/>
  <c r="N21" i="7"/>
  <c r="L21" i="7"/>
  <c r="I21" i="7"/>
  <c r="G21" i="7"/>
  <c r="P20" i="7"/>
  <c r="N20" i="7"/>
  <c r="L20" i="7"/>
  <c r="I20" i="7"/>
  <c r="G20" i="7"/>
  <c r="P19" i="7"/>
  <c r="N19" i="7"/>
  <c r="L19" i="7"/>
  <c r="I19" i="7"/>
  <c r="G19" i="7"/>
  <c r="P18" i="7"/>
  <c r="N18" i="7"/>
  <c r="L18" i="7"/>
  <c r="I18" i="7"/>
  <c r="G18" i="7"/>
  <c r="P17" i="7"/>
  <c r="N17" i="7"/>
  <c r="L17" i="7"/>
  <c r="I17" i="7"/>
  <c r="G17" i="7"/>
  <c r="P16" i="7"/>
  <c r="N16" i="7"/>
  <c r="L16" i="7"/>
  <c r="I16" i="7"/>
  <c r="G16" i="7"/>
  <c r="P15" i="7"/>
  <c r="N15" i="7"/>
  <c r="L15" i="7"/>
  <c r="I15" i="7"/>
  <c r="G15" i="7"/>
  <c r="P14" i="7"/>
  <c r="N14" i="7"/>
  <c r="L14" i="7"/>
  <c r="I14" i="7"/>
  <c r="G14" i="7"/>
  <c r="P13" i="7"/>
  <c r="N13" i="7"/>
  <c r="L13" i="7"/>
  <c r="G13" i="7"/>
  <c r="P12" i="7"/>
  <c r="N12" i="7"/>
  <c r="L12" i="7"/>
  <c r="I12" i="7"/>
  <c r="G12" i="7"/>
  <c r="P11" i="7"/>
  <c r="N11" i="7"/>
  <c r="L11" i="7"/>
  <c r="I11" i="7"/>
  <c r="G11" i="7"/>
  <c r="P10" i="7"/>
  <c r="N10" i="7"/>
  <c r="L10" i="7"/>
  <c r="I10" i="7"/>
  <c r="G10" i="7"/>
  <c r="P9" i="7"/>
  <c r="N9" i="7"/>
  <c r="L9" i="7"/>
  <c r="I9" i="7"/>
  <c r="G9" i="7"/>
  <c r="P8" i="7"/>
  <c r="N8" i="7"/>
  <c r="L8" i="7"/>
  <c r="I8" i="7"/>
  <c r="G8" i="7"/>
  <c r="P7" i="7"/>
  <c r="N7" i="7"/>
  <c r="L7" i="7"/>
  <c r="I7" i="7"/>
  <c r="G7" i="7"/>
  <c r="P6" i="7"/>
  <c r="L6" i="7"/>
  <c r="I6" i="7"/>
  <c r="G6" i="7"/>
  <c r="P5" i="7"/>
  <c r="N5" i="7"/>
  <c r="L5" i="7"/>
  <c r="I5" i="7"/>
  <c r="G5" i="7"/>
  <c r="P4" i="7"/>
  <c r="N4" i="7"/>
  <c r="L4" i="7"/>
  <c r="I4" i="7"/>
  <c r="G4" i="7"/>
  <c r="P3" i="7"/>
  <c r="N3" i="7"/>
  <c r="L3" i="7"/>
  <c r="I3" i="7"/>
  <c r="G3" i="7"/>
  <c r="O36" i="6"/>
  <c r="M36" i="6"/>
  <c r="K36" i="6"/>
  <c r="J36" i="6"/>
  <c r="H36" i="6"/>
  <c r="F36" i="6"/>
  <c r="E36" i="6"/>
  <c r="G36" i="6" s="1"/>
  <c r="D36" i="6"/>
  <c r="C36" i="6"/>
  <c r="P35" i="6"/>
  <c r="N35" i="6"/>
  <c r="L35" i="6"/>
  <c r="I35" i="6"/>
  <c r="G35" i="6"/>
  <c r="P34" i="6"/>
  <c r="N34" i="6"/>
  <c r="L34" i="6"/>
  <c r="I34" i="6"/>
  <c r="G34" i="6"/>
  <c r="P33" i="6"/>
  <c r="N33" i="6"/>
  <c r="L33" i="6"/>
  <c r="I33" i="6"/>
  <c r="G33" i="6"/>
  <c r="P32" i="6"/>
  <c r="N32" i="6"/>
  <c r="L32" i="6"/>
  <c r="I32" i="6"/>
  <c r="G32" i="6"/>
  <c r="P31" i="6"/>
  <c r="N31" i="6"/>
  <c r="L31" i="6"/>
  <c r="I31" i="6"/>
  <c r="G31" i="6"/>
  <c r="P30" i="6"/>
  <c r="L30" i="6"/>
  <c r="I30" i="6"/>
  <c r="G30" i="6"/>
  <c r="P29" i="6"/>
  <c r="N29" i="6"/>
  <c r="L29" i="6"/>
  <c r="I29" i="6"/>
  <c r="G29" i="6"/>
  <c r="P28" i="6"/>
  <c r="N28" i="6"/>
  <c r="L28" i="6"/>
  <c r="I28" i="6"/>
  <c r="G28" i="6"/>
  <c r="P27" i="6"/>
  <c r="N27" i="6"/>
  <c r="L27" i="6"/>
  <c r="I27" i="6"/>
  <c r="G27" i="6"/>
  <c r="P26" i="6"/>
  <c r="N26" i="6"/>
  <c r="L26" i="6"/>
  <c r="I26" i="6"/>
  <c r="G26" i="6"/>
  <c r="P25" i="6"/>
  <c r="N25" i="6"/>
  <c r="L25" i="6"/>
  <c r="I25" i="6"/>
  <c r="G25" i="6"/>
  <c r="P24" i="6"/>
  <c r="N24" i="6"/>
  <c r="L24" i="6"/>
  <c r="I24" i="6"/>
  <c r="G24" i="6"/>
  <c r="P23" i="6"/>
  <c r="N23" i="6"/>
  <c r="L23" i="6"/>
  <c r="I23" i="6"/>
  <c r="G23" i="6"/>
  <c r="P22" i="6"/>
  <c r="N22" i="6"/>
  <c r="L22" i="6"/>
  <c r="I22" i="6"/>
  <c r="G22" i="6"/>
  <c r="P21" i="6"/>
  <c r="N21" i="6"/>
  <c r="L21" i="6"/>
  <c r="G21" i="6"/>
  <c r="P20" i="6"/>
  <c r="N20" i="6"/>
  <c r="L20" i="6"/>
  <c r="I20" i="6"/>
  <c r="G20" i="6"/>
  <c r="P19" i="6"/>
  <c r="L19" i="6"/>
  <c r="I19" i="6"/>
  <c r="G19" i="6"/>
  <c r="P18" i="6"/>
  <c r="N18" i="6"/>
  <c r="L18" i="6"/>
  <c r="I18" i="6"/>
  <c r="G18" i="6"/>
  <c r="P17" i="6"/>
  <c r="N17" i="6"/>
  <c r="L17" i="6"/>
  <c r="I17" i="6"/>
  <c r="G17" i="6"/>
  <c r="P16" i="6"/>
  <c r="N16" i="6"/>
  <c r="L16" i="6"/>
  <c r="I16" i="6"/>
  <c r="G16" i="6"/>
  <c r="P15" i="6"/>
  <c r="N15" i="6"/>
  <c r="L15" i="6"/>
  <c r="I15" i="6"/>
  <c r="G15" i="6"/>
  <c r="P14" i="6"/>
  <c r="N14" i="6"/>
  <c r="L14" i="6"/>
  <c r="I14" i="6"/>
  <c r="G14" i="6"/>
  <c r="P13" i="6"/>
  <c r="N13" i="6"/>
  <c r="L13" i="6"/>
  <c r="I13" i="6"/>
  <c r="G13" i="6"/>
  <c r="P12" i="6"/>
  <c r="N12" i="6"/>
  <c r="L12" i="6"/>
  <c r="I12" i="6"/>
  <c r="G12" i="6"/>
  <c r="P11" i="6"/>
  <c r="N11" i="6"/>
  <c r="L11" i="6"/>
  <c r="I11" i="6"/>
  <c r="G11" i="6"/>
  <c r="P10" i="6"/>
  <c r="N10" i="6"/>
  <c r="L10" i="6"/>
  <c r="I10" i="6"/>
  <c r="G10" i="6"/>
  <c r="P9" i="6"/>
  <c r="N9" i="6"/>
  <c r="L9" i="6"/>
  <c r="I9" i="6"/>
  <c r="G9" i="6"/>
  <c r="P8" i="6"/>
  <c r="N8" i="6"/>
  <c r="L8" i="6"/>
  <c r="I8" i="6"/>
  <c r="G8" i="6"/>
  <c r="N7" i="6"/>
  <c r="L7" i="6"/>
  <c r="I7" i="6"/>
  <c r="G7" i="6"/>
  <c r="P6" i="6"/>
  <c r="N6" i="6"/>
  <c r="L6" i="6"/>
  <c r="I6" i="6"/>
  <c r="G6" i="6"/>
  <c r="P5" i="6"/>
  <c r="N5" i="6"/>
  <c r="L5" i="6"/>
  <c r="I5" i="6"/>
  <c r="G5" i="6"/>
  <c r="P4" i="6"/>
  <c r="N4" i="6"/>
  <c r="L4" i="6"/>
  <c r="I4" i="6"/>
  <c r="G4" i="6"/>
  <c r="P3" i="6"/>
  <c r="N3" i="6"/>
  <c r="L3" i="6"/>
  <c r="I3" i="6"/>
  <c r="G3" i="6"/>
  <c r="W37" i="5"/>
  <c r="P36" i="5"/>
  <c r="O36" i="5"/>
  <c r="N36" i="5"/>
  <c r="M36" i="5"/>
  <c r="L36" i="5"/>
  <c r="K36" i="5"/>
  <c r="J36" i="5"/>
  <c r="I36" i="5"/>
  <c r="H36" i="5"/>
  <c r="F36" i="5"/>
  <c r="G36" i="5" s="1"/>
  <c r="D36" i="5"/>
  <c r="C36" i="5"/>
  <c r="W35" i="5"/>
  <c r="G35" i="5"/>
  <c r="E35" i="5"/>
  <c r="W34" i="5"/>
  <c r="G34" i="5"/>
  <c r="E34" i="5"/>
  <c r="W33" i="5"/>
  <c r="G33" i="5"/>
  <c r="E33" i="5"/>
  <c r="W32" i="5"/>
  <c r="G32" i="5"/>
  <c r="E32" i="5"/>
  <c r="W31" i="5"/>
  <c r="G31" i="5"/>
  <c r="E31" i="5"/>
  <c r="W30" i="5"/>
  <c r="G30" i="5"/>
  <c r="E30" i="5"/>
  <c r="W29" i="5"/>
  <c r="G29" i="5"/>
  <c r="E29" i="5"/>
  <c r="W28" i="5"/>
  <c r="G28" i="5"/>
  <c r="E28" i="5"/>
  <c r="W27" i="5"/>
  <c r="G27" i="5"/>
  <c r="E27" i="5"/>
  <c r="W26" i="5"/>
  <c r="G26" i="5"/>
  <c r="E26" i="5"/>
  <c r="W25" i="5"/>
  <c r="G25" i="5"/>
  <c r="E25" i="5"/>
  <c r="W24" i="5"/>
  <c r="G24" i="5"/>
  <c r="E24" i="5"/>
  <c r="W23" i="5"/>
  <c r="G23" i="5"/>
  <c r="E23" i="5"/>
  <c r="W22" i="5"/>
  <c r="G22" i="5"/>
  <c r="E22" i="5"/>
  <c r="W21" i="5"/>
  <c r="G21" i="5"/>
  <c r="E21" i="5"/>
  <c r="W20" i="5"/>
  <c r="G20" i="5"/>
  <c r="E20" i="5"/>
  <c r="W19" i="5"/>
  <c r="G19" i="5"/>
  <c r="E19" i="5"/>
  <c r="W18" i="5"/>
  <c r="G18" i="5"/>
  <c r="E18" i="5"/>
  <c r="W17" i="5"/>
  <c r="G17" i="5"/>
  <c r="E17" i="5"/>
  <c r="W16" i="5"/>
  <c r="G16" i="5"/>
  <c r="E16" i="5"/>
  <c r="W15" i="5"/>
  <c r="G15" i="5"/>
  <c r="E15" i="5"/>
  <c r="W14" i="5"/>
  <c r="G14" i="5"/>
  <c r="E14" i="5"/>
  <c r="W13" i="5"/>
  <c r="G13" i="5"/>
  <c r="E13" i="5"/>
  <c r="W12" i="5"/>
  <c r="G12" i="5"/>
  <c r="E12" i="5"/>
  <c r="W11" i="5"/>
  <c r="G11" i="5"/>
  <c r="E11" i="5"/>
  <c r="W10" i="5"/>
  <c r="G10" i="5"/>
  <c r="E10" i="5"/>
  <c r="W9" i="5"/>
  <c r="G9" i="5"/>
  <c r="E9" i="5"/>
  <c r="W8" i="5"/>
  <c r="G8" i="5"/>
  <c r="E8" i="5"/>
  <c r="W7" i="5"/>
  <c r="G7" i="5"/>
  <c r="E7" i="5"/>
  <c r="W6" i="5"/>
  <c r="G6" i="5"/>
  <c r="E6" i="5"/>
  <c r="W5" i="5"/>
  <c r="G5" i="5"/>
  <c r="E5" i="5"/>
  <c r="W4" i="5"/>
  <c r="G4" i="5"/>
  <c r="E4" i="5"/>
  <c r="W3" i="5"/>
  <c r="G3" i="5"/>
  <c r="E3" i="5"/>
  <c r="O35" i="4"/>
  <c r="M35" i="4"/>
  <c r="K35" i="4"/>
  <c r="J35" i="4"/>
  <c r="H35" i="4"/>
  <c r="F35" i="4"/>
  <c r="E35" i="4"/>
  <c r="G35" i="4" s="1"/>
  <c r="D35" i="4"/>
  <c r="C35" i="4"/>
  <c r="P34" i="4"/>
  <c r="N34" i="4"/>
  <c r="L34" i="4"/>
  <c r="I34" i="4"/>
  <c r="G34" i="4"/>
  <c r="P33" i="4"/>
  <c r="N33" i="4"/>
  <c r="L33" i="4"/>
  <c r="I33" i="4"/>
  <c r="G33" i="4"/>
  <c r="P32" i="4"/>
  <c r="N32" i="4"/>
  <c r="L32" i="4"/>
  <c r="I32" i="4"/>
  <c r="G32" i="4"/>
  <c r="P31" i="4"/>
  <c r="N31" i="4"/>
  <c r="L31" i="4"/>
  <c r="I31" i="4"/>
  <c r="G31" i="4"/>
  <c r="P30" i="4"/>
  <c r="N30" i="4"/>
  <c r="L30" i="4"/>
  <c r="I30" i="4"/>
  <c r="G30" i="4"/>
  <c r="P29" i="4"/>
  <c r="L29" i="4"/>
  <c r="I29" i="4"/>
  <c r="G29" i="4"/>
  <c r="P28" i="4"/>
  <c r="N28" i="4"/>
  <c r="L28" i="4"/>
  <c r="I28" i="4"/>
  <c r="G28" i="4"/>
  <c r="P27" i="4"/>
  <c r="N27" i="4"/>
  <c r="L27" i="4"/>
  <c r="I27" i="4"/>
  <c r="G27" i="4"/>
  <c r="P26" i="4"/>
  <c r="N26" i="4"/>
  <c r="L26" i="4"/>
  <c r="I26" i="4"/>
  <c r="G26" i="4"/>
  <c r="P25" i="4"/>
  <c r="N25" i="4"/>
  <c r="L25" i="4"/>
  <c r="I25" i="4"/>
  <c r="G25" i="4"/>
  <c r="P24" i="4"/>
  <c r="N24" i="4"/>
  <c r="L24" i="4"/>
  <c r="I24" i="4"/>
  <c r="G24" i="4"/>
  <c r="P23" i="4"/>
  <c r="N23" i="4"/>
  <c r="L23" i="4"/>
  <c r="I23" i="4"/>
  <c r="G23" i="4"/>
  <c r="P22" i="4"/>
  <c r="N22" i="4"/>
  <c r="L22" i="4"/>
  <c r="I22" i="4"/>
  <c r="G22" i="4"/>
  <c r="P21" i="4"/>
  <c r="N21" i="4"/>
  <c r="L21" i="4"/>
  <c r="I21" i="4"/>
  <c r="G21" i="4"/>
  <c r="P20" i="4"/>
  <c r="N20" i="4"/>
  <c r="L20" i="4"/>
  <c r="G20" i="4"/>
  <c r="P19" i="4"/>
  <c r="N19" i="4"/>
  <c r="L19" i="4"/>
  <c r="I19" i="4"/>
  <c r="G19" i="4"/>
  <c r="P18" i="4"/>
  <c r="N18" i="4"/>
  <c r="L18" i="4"/>
  <c r="I18" i="4"/>
  <c r="G18" i="4"/>
  <c r="P17" i="4"/>
  <c r="N17" i="4"/>
  <c r="L17" i="4"/>
  <c r="I17" i="4"/>
  <c r="G17" i="4"/>
  <c r="P16" i="4"/>
  <c r="N16" i="4"/>
  <c r="L16" i="4"/>
  <c r="I16" i="4"/>
  <c r="G16" i="4"/>
  <c r="P15" i="4"/>
  <c r="N15" i="4"/>
  <c r="L15" i="4"/>
  <c r="I15" i="4"/>
  <c r="G15" i="4"/>
  <c r="P14" i="4"/>
  <c r="N14" i="4"/>
  <c r="L14" i="4"/>
  <c r="I14" i="4"/>
  <c r="G14" i="4"/>
  <c r="P13" i="4"/>
  <c r="N13" i="4"/>
  <c r="L13" i="4"/>
  <c r="I13" i="4"/>
  <c r="G13" i="4"/>
  <c r="P12" i="4"/>
  <c r="N12" i="4"/>
  <c r="L12" i="4"/>
  <c r="I12" i="4"/>
  <c r="G12" i="4"/>
  <c r="P11" i="4"/>
  <c r="N11" i="4"/>
  <c r="L11" i="4"/>
  <c r="I11" i="4"/>
  <c r="G11" i="4"/>
  <c r="P10" i="4"/>
  <c r="N10" i="4"/>
  <c r="L10" i="4"/>
  <c r="I10" i="4"/>
  <c r="G10" i="4"/>
  <c r="P9" i="4"/>
  <c r="N9" i="4"/>
  <c r="L9" i="4"/>
  <c r="I9" i="4"/>
  <c r="G9" i="4"/>
  <c r="P8" i="4"/>
  <c r="N8" i="4"/>
  <c r="L8" i="4"/>
  <c r="I8" i="4"/>
  <c r="G8" i="4"/>
  <c r="P7" i="4"/>
  <c r="N7" i="4"/>
  <c r="L7" i="4"/>
  <c r="I7" i="4"/>
  <c r="G7" i="4"/>
  <c r="N6" i="4"/>
  <c r="L6" i="4"/>
  <c r="I6" i="4"/>
  <c r="G6" i="4"/>
  <c r="P5" i="4"/>
  <c r="N5" i="4"/>
  <c r="L5" i="4"/>
  <c r="I5" i="4"/>
  <c r="G5" i="4"/>
  <c r="P4" i="4"/>
  <c r="N4" i="4"/>
  <c r="L4" i="4"/>
  <c r="I4" i="4"/>
  <c r="G4" i="4"/>
  <c r="P3" i="4"/>
  <c r="N3" i="4"/>
  <c r="L3" i="4"/>
  <c r="I3" i="4"/>
  <c r="G3" i="4"/>
  <c r="P2" i="4"/>
  <c r="N2" i="4"/>
  <c r="L2" i="4"/>
  <c r="I2" i="4"/>
  <c r="G2" i="4"/>
  <c r="U37" i="3"/>
  <c r="N36" i="3"/>
  <c r="M36" i="3"/>
  <c r="L36" i="3"/>
  <c r="K36" i="3"/>
  <c r="I36" i="3"/>
  <c r="H36" i="3"/>
  <c r="G36" i="3"/>
  <c r="F36" i="3"/>
  <c r="E36" i="3"/>
  <c r="D36" i="3"/>
  <c r="C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O35" i="2"/>
  <c r="M35" i="2"/>
  <c r="K35" i="2"/>
  <c r="J35" i="2"/>
  <c r="H35" i="2"/>
  <c r="I35" i="2" s="1"/>
  <c r="F35" i="2"/>
  <c r="E35" i="2"/>
  <c r="G35" i="2" s="1"/>
  <c r="D35" i="2"/>
  <c r="C35" i="2"/>
  <c r="P34" i="2"/>
  <c r="N34" i="2"/>
  <c r="L34" i="2"/>
  <c r="I34" i="2"/>
  <c r="G34" i="2"/>
  <c r="P33" i="2"/>
  <c r="N33" i="2"/>
  <c r="L33" i="2"/>
  <c r="I33" i="2"/>
  <c r="G33" i="2"/>
  <c r="P32" i="2"/>
  <c r="N32" i="2"/>
  <c r="L32" i="2"/>
  <c r="I32" i="2"/>
  <c r="G32" i="2"/>
  <c r="P31" i="2"/>
  <c r="N31" i="2"/>
  <c r="L31" i="2"/>
  <c r="I31" i="2"/>
  <c r="G31" i="2"/>
  <c r="P30" i="2"/>
  <c r="N30" i="2"/>
  <c r="L30" i="2"/>
  <c r="I30" i="2"/>
  <c r="G30" i="2"/>
  <c r="P29" i="2"/>
  <c r="L29" i="2"/>
  <c r="I29" i="2"/>
  <c r="G29" i="2"/>
  <c r="P28" i="2"/>
  <c r="N28" i="2"/>
  <c r="L28" i="2"/>
  <c r="I28" i="2"/>
  <c r="G28" i="2"/>
  <c r="P27" i="2"/>
  <c r="N27" i="2"/>
  <c r="L27" i="2"/>
  <c r="I27" i="2"/>
  <c r="G27" i="2"/>
  <c r="P26" i="2"/>
  <c r="N26" i="2"/>
  <c r="L26" i="2"/>
  <c r="I26" i="2"/>
  <c r="G26" i="2"/>
  <c r="P25" i="2"/>
  <c r="N25" i="2"/>
  <c r="L25" i="2"/>
  <c r="I25" i="2"/>
  <c r="G25" i="2"/>
  <c r="P24" i="2"/>
  <c r="N24" i="2"/>
  <c r="L24" i="2"/>
  <c r="I24" i="2"/>
  <c r="G24" i="2"/>
  <c r="P23" i="2"/>
  <c r="N23" i="2"/>
  <c r="L23" i="2"/>
  <c r="I23" i="2"/>
  <c r="G23" i="2"/>
  <c r="P22" i="2"/>
  <c r="N22" i="2"/>
  <c r="L22" i="2"/>
  <c r="I22" i="2"/>
  <c r="G22" i="2"/>
  <c r="P21" i="2"/>
  <c r="N21" i="2"/>
  <c r="L21" i="2"/>
  <c r="I21" i="2"/>
  <c r="G21" i="2"/>
  <c r="P20" i="2"/>
  <c r="N20" i="2"/>
  <c r="L20" i="2"/>
  <c r="I20" i="2"/>
  <c r="G20" i="2"/>
  <c r="P19" i="2"/>
  <c r="N19" i="2"/>
  <c r="L19" i="2"/>
  <c r="I19" i="2"/>
  <c r="G19" i="2"/>
  <c r="P18" i="2"/>
  <c r="N18" i="2"/>
  <c r="L18" i="2"/>
  <c r="I18" i="2"/>
  <c r="G18" i="2"/>
  <c r="P17" i="2"/>
  <c r="N17" i="2"/>
  <c r="L17" i="2"/>
  <c r="I17" i="2"/>
  <c r="G17" i="2"/>
  <c r="P16" i="2"/>
  <c r="N16" i="2"/>
  <c r="L16" i="2"/>
  <c r="I16" i="2"/>
  <c r="G16" i="2"/>
  <c r="P15" i="2"/>
  <c r="N15" i="2"/>
  <c r="L15" i="2"/>
  <c r="I15" i="2"/>
  <c r="G15" i="2"/>
  <c r="P14" i="2"/>
  <c r="N14" i="2"/>
  <c r="L14" i="2"/>
  <c r="I14" i="2"/>
  <c r="G14" i="2"/>
  <c r="P13" i="2"/>
  <c r="N13" i="2"/>
  <c r="L13" i="2"/>
  <c r="I13" i="2"/>
  <c r="G13" i="2"/>
  <c r="P12" i="2"/>
  <c r="N12" i="2"/>
  <c r="L12" i="2"/>
  <c r="I12" i="2"/>
  <c r="G12" i="2"/>
  <c r="P11" i="2"/>
  <c r="N11" i="2"/>
  <c r="L11" i="2"/>
  <c r="I11" i="2"/>
  <c r="G11" i="2"/>
  <c r="P10" i="2"/>
  <c r="N10" i="2"/>
  <c r="L10" i="2"/>
  <c r="I10" i="2"/>
  <c r="G10" i="2"/>
  <c r="P9" i="2"/>
  <c r="N9" i="2"/>
  <c r="L9" i="2"/>
  <c r="I9" i="2"/>
  <c r="G9" i="2"/>
  <c r="P8" i="2"/>
  <c r="N8" i="2"/>
  <c r="L8" i="2"/>
  <c r="I8" i="2"/>
  <c r="G8" i="2"/>
  <c r="P7" i="2"/>
  <c r="N7" i="2"/>
  <c r="L7" i="2"/>
  <c r="I7" i="2"/>
  <c r="G7" i="2"/>
  <c r="N6" i="2"/>
  <c r="I6" i="2"/>
  <c r="G6" i="2"/>
  <c r="P5" i="2"/>
  <c r="N5" i="2"/>
  <c r="L5" i="2"/>
  <c r="I5" i="2"/>
  <c r="G5" i="2"/>
  <c r="P4" i="2"/>
  <c r="N4" i="2"/>
  <c r="L4" i="2"/>
  <c r="I4" i="2"/>
  <c r="G4" i="2"/>
  <c r="P3" i="2"/>
  <c r="N3" i="2"/>
  <c r="L3" i="2"/>
  <c r="I3" i="2"/>
  <c r="G3" i="2"/>
  <c r="P2" i="2"/>
  <c r="N2" i="2"/>
  <c r="L2" i="2"/>
  <c r="I2" i="2"/>
  <c r="G2" i="2"/>
  <c r="Q2" i="1"/>
  <c r="I36" i="6" l="1"/>
  <c r="G36" i="7"/>
  <c r="I35" i="4"/>
  <c r="W36" i="5"/>
  <c r="W37" i="9"/>
  <c r="E41" i="9"/>
  <c r="G37" i="9"/>
  <c r="W37" i="10"/>
  <c r="R2" i="11"/>
  <c r="E38" i="12"/>
  <c r="G37" i="10"/>
  <c r="U36" i="3"/>
  <c r="I35" i="21"/>
  <c r="R36" i="17"/>
  <c r="E40" i="11"/>
  <c r="E36" i="17"/>
  <c r="E37" i="9"/>
  <c r="E38" i="10"/>
  <c r="E2" i="11"/>
  <c r="E38" i="11"/>
  <c r="E40" i="12"/>
  <c r="E36" i="5"/>
  <c r="E37" i="10"/>
</calcChain>
</file>

<file path=xl/sharedStrings.xml><?xml version="1.0" encoding="utf-8"?>
<sst xmlns="http://schemas.openxmlformats.org/spreadsheetml/2006/main" count="886" uniqueCount="134">
  <si>
    <t>Наименование ПОО</t>
  </si>
  <si>
    <t>Выпуск 2020 года</t>
  </si>
  <si>
    <t>Трудоустроенные выпускники 2019-2020 уч.года</t>
  </si>
  <si>
    <t>Из них трудоустроены по специальности /профессии</t>
  </si>
  <si>
    <t>Продолжают обучение в очной форме</t>
  </si>
  <si>
    <t>Находятся в рядах ВС РФ</t>
  </si>
  <si>
    <t xml:space="preserve">сколько пришло  из тех, кто ушел служить </t>
  </si>
  <si>
    <t>Находятся в отпуске по уходу за ребенком</t>
  </si>
  <si>
    <t>Не занятые выпускники, в том числе находящиеся под риском нетрудоустройства</t>
  </si>
  <si>
    <t>Индивидуальные предприниматели</t>
  </si>
  <si>
    <t>Самозанятые</t>
  </si>
  <si>
    <t>Проверка</t>
  </si>
  <si>
    <t>ОГАПОУ «Алексеевский агротехнический техникум»</t>
  </si>
  <si>
    <t>ОГАПОУ «Алексеевский колледж»</t>
  </si>
  <si>
    <t>ОГАПОУ «Белгородский индустриальный колледж»</t>
  </si>
  <si>
    <t>ОГАПОУ «Белгородский механико-технологический колледж»</t>
  </si>
  <si>
    <t>ОГАПОУ «Белгородский педагогический колледж»</t>
  </si>
  <si>
    <t>ОГАПОУ «Белгородский политехнический колледж»</t>
  </si>
  <si>
    <t>ОГАПОУ «Белгородский строительный колледж»</t>
  </si>
  <si>
    <t>ОГАПОУ «Белгородский машиностроительный техникум»</t>
  </si>
  <si>
    <t>ОГАПОУ  «Белгородский техникум общественного питания»</t>
  </si>
  <si>
    <t>ОГАПОУ «Белгородский правоохранительный колледж имени Героя России В.В. Бурцева»</t>
  </si>
  <si>
    <t>ОГАПОУ «Борисовский агромеханический техникум»</t>
  </si>
  <si>
    <t>ОГАПОУ «Бирючанский техникум»</t>
  </si>
  <si>
    <t>ОГАПОУ «Валуйский индустриальный техникум»</t>
  </si>
  <si>
    <t>ОГАПОУ «Валуйский колледж»</t>
  </si>
  <si>
    <t>из 3 незанятых- 1-восстанавиливается после аварии, 2- меняют место работы</t>
  </si>
  <si>
    <t>ОГАПОУ «Вейделевский агротехнический техникум имени Грязнова Владимира Михайловича»</t>
  </si>
  <si>
    <t>1-тюрьма</t>
  </si>
  <si>
    <t>ОГАПОУ «Губкинский горно-политехнический колледж»</t>
  </si>
  <si>
    <t>ОГАПОУ «Дмитриевский аграрный колледж»</t>
  </si>
  <si>
    <t>ОГАПОУ «Корочанский сельскохозяйственный техникум»</t>
  </si>
  <si>
    <t>ОГАПОУ «Новооскольский колледж»</t>
  </si>
  <si>
    <t>ОГАПОУ «Белгородский техникум промышленности и сферы услуг»</t>
  </si>
  <si>
    <t>ОГАПОУ «Ракитянский агротехнологический техникум»</t>
  </si>
  <si>
    <t>ОГАПОУ «Ровеньский политехнический техникум»</t>
  </si>
  <si>
    <t>ОГАПОУ «Старооскольский техникум агробизнеса, кооперации и сервиса»</t>
  </si>
  <si>
    <t>ОГАПОУ «Старооскольский медицинский колледж»</t>
  </si>
  <si>
    <t>ОГАПОУ «Старооскольский педагогический колледж»</t>
  </si>
  <si>
    <t>ОГАПОУ «Старооскольский индустриально-технологический техникум»</t>
  </si>
  <si>
    <t>ОГАПОУ «Старооскольский техникум технологий и дизайна»</t>
  </si>
  <si>
    <t>ОГАПОУ «Чернянский агромеханический техникум»</t>
  </si>
  <si>
    <t>ОГАПОУ «Шебекинский агротехнический ремесленный техникум»</t>
  </si>
  <si>
    <t>ОГАПОУ «Шебекинский техникум промышленности и транспорта»</t>
  </si>
  <si>
    <t>ОГАПОУ «Ютановский агромеханический техникум имени Евграфа Петровича Ковалевского»</t>
  </si>
  <si>
    <t>ОГАПОУ «Яковлевский педагогический колледж»</t>
  </si>
  <si>
    <t>1 уход за ребенком-инвалидом</t>
  </si>
  <si>
    <t>ОГАПОУ «Яковлевский политехнический техникум»</t>
  </si>
  <si>
    <t>ИТОГО:</t>
  </si>
  <si>
    <t>Количество обучающихся</t>
  </si>
  <si>
    <t>Желающие работать во внеучебное время</t>
  </si>
  <si>
    <t>Официально трудоустроенные во внеучебное время</t>
  </si>
  <si>
    <t>Из них трудоустроены по специальности/профессии</t>
  </si>
  <si>
    <t>Доля официально трудоустроенных во внеурочное время, %</t>
  </si>
  <si>
    <t>Неофициально трудоустроенные во внеучебное время</t>
  </si>
  <si>
    <t>Доля неофициально трудоустроенных во внеурочное время, %</t>
  </si>
  <si>
    <t>Всего на дуальном обучении</t>
  </si>
  <si>
    <t>Трудоустроены в период дуального обучения</t>
  </si>
  <si>
    <t>Доля студентов трудоустроенных в период дуального обучения, %</t>
  </si>
  <si>
    <t>Студотряды</t>
  </si>
  <si>
    <t>Доля трудоустроенных в студотряды, %</t>
  </si>
  <si>
    <t>Доля самозанятых, %</t>
  </si>
  <si>
    <t>5.94%</t>
  </si>
  <si>
    <t>0.26%</t>
  </si>
  <si>
    <t>ОГАПОУ «Белгородский техникум общественного питания»</t>
  </si>
  <si>
    <t>ОГАПОУ "Шебекинский агротехнический ремесленный техникум"</t>
  </si>
  <si>
    <t>Сейчас нет групп на дуальном обучении</t>
  </si>
  <si>
    <t>ПОО</t>
  </si>
  <si>
    <t>Всего трудоустроено</t>
  </si>
  <si>
    <t>из них трудоустроено по специальности/профессии</t>
  </si>
  <si>
    <t>из всех трудоустроенных, трудоустроены к якорным работодателям</t>
  </si>
  <si>
    <t>ИП</t>
  </si>
  <si>
    <t xml:space="preserve">Самозанятые </t>
  </si>
  <si>
    <t>Призваны в Вооруженные Силы  (очники)</t>
  </si>
  <si>
    <t>Обучаются на очной форме обучения  (очники)</t>
  </si>
  <si>
    <t>Находятся в отпуске по уходу за ребенком  (очники)</t>
  </si>
  <si>
    <t>Находящиеся под риском нетрудоустройства  (очники)</t>
  </si>
  <si>
    <t>Прочее (смена места жительства, по состоянию здоровья, смерть и др.), незанятые выпускники</t>
  </si>
  <si>
    <t>Состоят на учете в качестве безработных</t>
  </si>
  <si>
    <t>чел.</t>
  </si>
  <si>
    <t xml:space="preserve"> чел.</t>
  </si>
  <si>
    <t>код профессии</t>
  </si>
  <si>
    <t>ПРОВЕРКА СУММ</t>
  </si>
  <si>
    <t>38-предприятия-партнеры</t>
  </si>
  <si>
    <t>43.03.02</t>
  </si>
  <si>
    <t>10 человек работают неофициально, 14 человек продолжают службу в ВС РФ</t>
  </si>
  <si>
    <t>31.02.03 Лабораторная диагностика</t>
  </si>
  <si>
    <t>8 (на предпр-партнерах)</t>
  </si>
  <si>
    <t>Доля трудоустроенных</t>
  </si>
  <si>
    <t>Доля трудоустроенных по специальности</t>
  </si>
  <si>
    <t>2 смена места жительства,6 работают неофициально</t>
  </si>
  <si>
    <t>из 2 незанятых- 1-восстанавливается после аварии, 1- меняет место работы</t>
  </si>
  <si>
    <t>8(на предприятиях-партнерах)</t>
  </si>
  <si>
    <t>0.00%</t>
  </si>
  <si>
    <t>Количество обучающихся (всех форм обучения без учета находящихся в академическом отпуске)</t>
  </si>
  <si>
    <t>ОГАПОУ "Старооскольский техникум агробизнеса, кооперации и  сервиса"</t>
  </si>
  <si>
    <t>ОТЧЕТ ЗАНЯТОСТИ ОБУЧАЮЩИХСЯ ВСЕХ ФОРМ ОБУЧЕНИЯ</t>
  </si>
  <si>
    <r>
      <rPr>
        <b/>
        <sz val="11"/>
        <color rgb="FF000000"/>
        <rFont val="&quot;Times New Roman&quot;"/>
      </rPr>
      <t xml:space="preserve">Количество обучающихся </t>
    </r>
    <r>
      <rPr>
        <b/>
        <sz val="11"/>
        <color rgb="FFFF0000"/>
        <rFont val="&quot;Times New Roman&quot;"/>
      </rPr>
      <t>(всех форм обучения)</t>
    </r>
  </si>
  <si>
    <t>Из них обучаются по очной форме</t>
  </si>
  <si>
    <t>Количество обучающихся очной формы (показатель пердыдущей недели)</t>
  </si>
  <si>
    <r>
      <rPr>
        <b/>
        <sz val="11"/>
        <color rgb="FF1A1A1A"/>
        <rFont val="&quot;Times New Roman&quot;"/>
      </rPr>
      <t xml:space="preserve">Официально трудоустроенные обучающиеся </t>
    </r>
    <r>
      <rPr>
        <b/>
        <sz val="11"/>
        <color rgb="FFFF0000"/>
        <rFont val="&quot;Times New Roman&quot;"/>
      </rPr>
      <t>очной формы</t>
    </r>
    <r>
      <rPr>
        <b/>
        <sz val="11"/>
        <color rgb="FF1A1A1A"/>
        <rFont val="&quot;Times New Roman&quot;"/>
      </rPr>
      <t xml:space="preserve"> во внеучебное время</t>
    </r>
    <r>
      <rPr>
        <b/>
        <sz val="11"/>
        <color rgb="FFFF0000"/>
        <rFont val="&quot;Times New Roman&quot;"/>
      </rPr>
      <t xml:space="preserve"> (за исключением трудоустроенных в период дуального обучения)</t>
    </r>
  </si>
  <si>
    <r>
      <rPr>
        <b/>
        <sz val="11"/>
        <color rgb="FF000000"/>
        <rFont val="&quot;Times New Roman&quot;"/>
      </rPr>
      <t xml:space="preserve">Из них трудоустроены по специальности/профессии </t>
    </r>
    <r>
      <rPr>
        <b/>
        <sz val="11"/>
        <color rgb="FFFF0000"/>
        <rFont val="&quot;Times New Roman&quot;"/>
      </rPr>
      <t xml:space="preserve">(из столбца G) </t>
    </r>
    <r>
      <rPr>
        <b/>
        <sz val="11"/>
        <color rgb="FF000000"/>
        <rFont val="&quot;Times New Roman&quot;"/>
      </rPr>
      <t xml:space="preserve"> </t>
    </r>
  </si>
  <si>
    <t xml:space="preserve">ОТЧЕТ ПО ВЫПУСКНИКАМ 2020 И 2021 ГОДУ ПО ВСЕМ ФОРМАМ ОБУЧЕНИЯ </t>
  </si>
  <si>
    <t xml:space="preserve">Призваны в Вооруженные Силы </t>
  </si>
  <si>
    <t>Обучаются на очной форме обучения</t>
  </si>
  <si>
    <t xml:space="preserve">Находятся в отпуске по уходу за ребенком  </t>
  </si>
  <si>
    <t xml:space="preserve">Находящиеся под риском нетрудоустройства  </t>
  </si>
  <si>
    <t xml:space="preserve"> </t>
  </si>
  <si>
    <t xml:space="preserve">2-смена места жительства, 6 работают неофициально </t>
  </si>
  <si>
    <t>2 - смена места жительства</t>
  </si>
  <si>
    <t>3- меняют место работы, 1 - по болезни</t>
  </si>
  <si>
    <t>новая методика</t>
  </si>
  <si>
    <t>Выпуск 2021 года</t>
  </si>
  <si>
    <t>Доля трудоустроенных, %</t>
  </si>
  <si>
    <t>из всех трдоустроенных, трудоустроены к якорным работодателям</t>
  </si>
  <si>
    <t>Призваны в Вооруженные Силы</t>
  </si>
  <si>
    <t>ИТОГО</t>
  </si>
  <si>
    <t>36-предприятия-партнеры</t>
  </si>
  <si>
    <t>44.02.01, 38.02.03, 54.02.01,40.02.01</t>
  </si>
  <si>
    <t>44.02.01, 44.02.02., 44.02.05.,09.02.02.,44.02.04., 46.02.01.,49.02.01</t>
  </si>
  <si>
    <t>44.02.02,   44.02.03,   34.02.01</t>
  </si>
  <si>
    <t>23 (на предприятиях-партнерах)</t>
  </si>
  <si>
    <t>Выпуск 2021 года (все формы обучения)</t>
  </si>
  <si>
    <t>44.02.01, 38.02.03, 54.02.01</t>
  </si>
  <si>
    <t>5 заочников находятся в отпуске по уходу за ребенком</t>
  </si>
  <si>
    <t>38.02.03</t>
  </si>
  <si>
    <t>5 заочников в отпуске по уходу за ребенком</t>
  </si>
  <si>
    <t>44.02.01, 09.02.04</t>
  </si>
  <si>
    <t>23 (на предприятия-партнерах</t>
  </si>
  <si>
    <t>Будут находится в отпуске по уходу за ребенком  (очники)</t>
  </si>
  <si>
    <t>Прочее (смена места жительства, по состоянию здоровья, смерть и др.)  (очники)</t>
  </si>
  <si>
    <t>40.02.01, 09.02.04</t>
  </si>
  <si>
    <t xml:space="preserve">43.02.10
43.01.02
15.02.12
15.02.05
43.02.04
29.02.04
</t>
  </si>
  <si>
    <t>35.02.08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</si>
</sst>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"/>
  </numFmts>
  <fonts count="39">
    <font>
      <sz val="10"/>
      <color rgb="FF000000"/>
      <name val="Arial"/>
    </font>
    <font>
      <b/>
      <sz val="12"/>
      <color theme="1"/>
      <name val="Arial"/>
    </font>
    <font>
      <b/>
      <sz val="12"/>
      <color rgb="FFFFFFFF"/>
      <name val="Calibri"/>
    </font>
    <font>
      <sz val="10"/>
      <color theme="1"/>
      <name val="Verdana"/>
    </font>
    <font>
      <sz val="11"/>
      <color theme="1"/>
      <name val="Calibri"/>
    </font>
    <font>
      <sz val="11"/>
      <color theme="1"/>
      <name val="&quot;Times New Roman&quot;"/>
    </font>
    <font>
      <sz val="11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1"/>
      <color rgb="FF000000"/>
      <name val="&quot;Times New Roman&quot;"/>
    </font>
    <font>
      <b/>
      <sz val="8"/>
      <color theme="1"/>
      <name val="Arial"/>
    </font>
    <font>
      <sz val="10"/>
      <name val="Arial"/>
    </font>
    <font>
      <sz val="9"/>
      <color rgb="FF434343"/>
      <name val="Arial"/>
    </font>
    <font>
      <sz val="10"/>
      <color rgb="FF434343"/>
      <name val="Verdana"/>
    </font>
    <font>
      <sz val="12"/>
      <color rgb="FF1A1A1A"/>
      <name val="&quot;Times New Roman&quot;"/>
    </font>
    <font>
      <sz val="12"/>
      <color theme="1"/>
      <name val="&quot;Times New Roman&quot;"/>
    </font>
    <font>
      <b/>
      <sz val="10"/>
      <color theme="1"/>
      <name val="Verdana"/>
    </font>
    <font>
      <b/>
      <sz val="10"/>
      <color theme="1"/>
      <name val="Arial"/>
    </font>
    <font>
      <b/>
      <sz val="10"/>
      <color rgb="FFFF0000"/>
      <name val="Verdana"/>
    </font>
    <font>
      <b/>
      <sz val="11"/>
      <color rgb="FFFF0000"/>
      <name val="&quot;Times New Roman&quot;"/>
    </font>
    <font>
      <b/>
      <sz val="8"/>
      <name val="Arial"/>
    </font>
    <font>
      <sz val="10"/>
      <name val="Arial"/>
    </font>
    <font>
      <sz val="11"/>
      <color rgb="FF1A1A1A"/>
      <name val="Arial"/>
    </font>
    <font>
      <sz val="11"/>
      <name val="Arial"/>
    </font>
    <font>
      <sz val="11"/>
      <color rgb="FF1155CC"/>
      <name val="Inconsolata"/>
    </font>
    <font>
      <sz val="11"/>
      <color rgb="FF1A1A1A"/>
      <name val="&quot;\&quot;Times New Roman\&quot;&quot;"/>
    </font>
    <font>
      <sz val="11"/>
      <color theme="1"/>
      <name val="Verdana"/>
    </font>
    <font>
      <sz val="11"/>
      <color theme="1"/>
      <name val="Times New Roman"/>
    </font>
    <font>
      <sz val="9"/>
      <color theme="1"/>
      <name val="Arial"/>
    </font>
    <font>
      <sz val="6"/>
      <color theme="1"/>
      <name val="Times New Roman"/>
    </font>
    <font>
      <sz val="6"/>
      <color theme="1"/>
      <name val="Verdana"/>
    </font>
    <font>
      <sz val="6"/>
      <color rgb="FF434343"/>
      <name val="Arial"/>
    </font>
    <font>
      <sz val="6"/>
      <color rgb="FF434343"/>
      <name val="Verdana"/>
    </font>
    <font>
      <sz val="10"/>
      <color theme="1"/>
      <name val="Verdana"/>
    </font>
    <font>
      <sz val="8"/>
      <color theme="1"/>
      <name val="Verdana"/>
    </font>
    <font>
      <sz val="11"/>
      <color rgb="FF000000"/>
      <name val="Times New Roman"/>
    </font>
    <font>
      <sz val="10"/>
      <color rgb="FF000000"/>
      <name val="Verdana"/>
    </font>
    <font>
      <sz val="9"/>
      <color rgb="FF000000"/>
      <name val="Arial"/>
    </font>
    <font>
      <b/>
      <sz val="11"/>
      <color rgb="FF1A1A1A"/>
      <name val="&quot;Times New Roman&quot;"/>
    </font>
  </fonts>
  <fills count="23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CC"/>
        <bgColor rgb="FFFFFFCC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D0E0E3"/>
        <bgColor rgb="FFD0E0E3"/>
      </patternFill>
    </fill>
    <fill>
      <patternFill patternType="solid">
        <fgColor rgb="FFFBFBFB"/>
        <bgColor rgb="FFFBFBFB"/>
      </patternFill>
    </fill>
    <fill>
      <patternFill patternType="solid">
        <fgColor rgb="FFB7B7B7"/>
        <bgColor rgb="FFB7B7B7"/>
      </patternFill>
    </fill>
    <fill>
      <patternFill patternType="solid">
        <fgColor rgb="FFF4C7C3"/>
        <bgColor rgb="FFF4C7C3"/>
      </patternFill>
    </fill>
    <fill>
      <patternFill patternType="solid">
        <fgColor rgb="FFB6F5EA"/>
        <bgColor rgb="FFB6F5EA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theme="4"/>
        <bgColor theme="4"/>
      </patternFill>
    </fill>
    <fill>
      <patternFill patternType="solid">
        <fgColor rgb="FFECE8E9"/>
        <bgColor rgb="FFECE8E9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3" fillId="0" borderId="0" xfId="0" applyFont="1" applyAlignment="1"/>
    <xf numFmtId="0" fontId="6" fillId="7" borderId="1" xfId="0" applyFont="1" applyFill="1" applyBorder="1" applyAlignment="1">
      <alignment horizontal="center"/>
    </xf>
    <xf numFmtId="0" fontId="3" fillId="0" borderId="0" xfId="0" applyFont="1" applyAlignment="1"/>
    <xf numFmtId="0" fontId="7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3" fillId="8" borderId="0" xfId="0" applyFont="1" applyFill="1"/>
    <xf numFmtId="0" fontId="7" fillId="0" borderId="1" xfId="0" applyFont="1" applyBorder="1" applyAlignment="1"/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10" fontId="7" fillId="4" borderId="1" xfId="0" applyNumberFormat="1" applyFont="1" applyFill="1" applyBorder="1" applyAlignment="1">
      <alignment vertical="top"/>
    </xf>
    <xf numFmtId="0" fontId="7" fillId="10" borderId="1" xfId="0" applyFont="1" applyFill="1" applyBorder="1" applyAlignment="1">
      <alignment vertical="top"/>
    </xf>
    <xf numFmtId="10" fontId="7" fillId="10" borderId="1" xfId="0" applyNumberFormat="1" applyFont="1" applyFill="1" applyBorder="1" applyAlignment="1">
      <alignment vertical="top"/>
    </xf>
    <xf numFmtId="0" fontId="7" fillId="9" borderId="1" xfId="0" applyFont="1" applyFill="1" applyBorder="1" applyAlignment="1">
      <alignment vertical="top"/>
    </xf>
    <xf numFmtId="10" fontId="7" fillId="9" borderId="1" xfId="0" applyNumberFormat="1" applyFont="1" applyFill="1" applyBorder="1" applyAlignment="1">
      <alignment vertical="top"/>
    </xf>
    <xf numFmtId="0" fontId="7" fillId="11" borderId="1" xfId="0" applyFont="1" applyFill="1" applyBorder="1" applyAlignment="1">
      <alignment vertical="top"/>
    </xf>
    <xf numFmtId="10" fontId="7" fillId="11" borderId="1" xfId="0" applyNumberFormat="1" applyFont="1" applyFill="1" applyBorder="1" applyAlignment="1">
      <alignment vertical="top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/>
    </xf>
    <xf numFmtId="10" fontId="7" fillId="12" borderId="1" xfId="0" applyNumberFormat="1" applyFont="1" applyFill="1" applyBorder="1" applyAlignment="1">
      <alignment vertical="top"/>
    </xf>
    <xf numFmtId="0" fontId="3" fillId="12" borderId="0" xfId="0" applyFont="1" applyFill="1"/>
    <xf numFmtId="10" fontId="7" fillId="4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9" borderId="0" xfId="0" applyFont="1" applyFill="1" applyAlignment="1"/>
    <xf numFmtId="0" fontId="6" fillId="13" borderId="1" xfId="0" applyFont="1" applyFill="1" applyBorder="1" applyAlignment="1">
      <alignment horizontal="center"/>
    </xf>
    <xf numFmtId="0" fontId="3" fillId="0" borderId="1" xfId="0" applyFont="1" applyBorder="1"/>
    <xf numFmtId="0" fontId="3" fillId="9" borderId="0" xfId="0" applyFont="1" applyFill="1" applyAlignment="1">
      <alignment horizontal="center" vertical="center" wrapText="1"/>
    </xf>
    <xf numFmtId="0" fontId="6" fillId="13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7" fillId="1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0" xfId="0" applyFont="1" applyFill="1"/>
    <xf numFmtId="0" fontId="3" fillId="7" borderId="0" xfId="0" applyFont="1" applyFill="1" applyAlignment="1">
      <alignment horizontal="center" vertical="center" wrapText="1"/>
    </xf>
    <xf numFmtId="0" fontId="3" fillId="8" borderId="1" xfId="0" applyFont="1" applyFill="1" applyBorder="1" applyAlignment="1"/>
    <xf numFmtId="0" fontId="8" fillId="13" borderId="1" xfId="0" applyFont="1" applyFill="1" applyBorder="1" applyAlignment="1">
      <alignment horizontal="center"/>
    </xf>
    <xf numFmtId="0" fontId="3" fillId="13" borderId="0" xfId="0" applyFont="1" applyFill="1"/>
    <xf numFmtId="0" fontId="3" fillId="9" borderId="0" xfId="0" applyFont="1" applyFill="1" applyAlignment="1">
      <alignment horizontal="center" vertical="center"/>
    </xf>
    <xf numFmtId="0" fontId="3" fillId="9" borderId="0" xfId="0" applyFont="1" applyFill="1"/>
    <xf numFmtId="10" fontId="7" fillId="10" borderId="1" xfId="0" applyNumberFormat="1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  <xf numFmtId="10" fontId="6" fillId="0" borderId="1" xfId="0" applyNumberFormat="1" applyFont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9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 vertical="top"/>
    </xf>
    <xf numFmtId="10" fontId="7" fillId="10" borderId="1" xfId="0" applyNumberFormat="1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  <xf numFmtId="10" fontId="7" fillId="9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/>
    </xf>
    <xf numFmtId="10" fontId="7" fillId="11" borderId="1" xfId="0" applyNumberFormat="1" applyFont="1" applyFill="1" applyBorder="1" applyAlignment="1">
      <alignment horizontal="center" vertical="top"/>
    </xf>
    <xf numFmtId="10" fontId="7" fillId="4" borderId="1" xfId="0" applyNumberFormat="1" applyFont="1" applyFill="1" applyBorder="1" applyAlignment="1">
      <alignment horizontal="center" vertical="top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vertical="top" wrapText="1"/>
    </xf>
    <xf numFmtId="0" fontId="7" fillId="14" borderId="1" xfId="0" applyFont="1" applyFill="1" applyBorder="1" applyAlignment="1">
      <alignment horizontal="center" vertical="center"/>
    </xf>
    <xf numFmtId="0" fontId="3" fillId="14" borderId="0" xfId="0" applyFont="1" applyFill="1"/>
    <xf numFmtId="0" fontId="10" fillId="4" borderId="2" xfId="0" applyFont="1" applyFill="1" applyBorder="1" applyAlignment="1">
      <alignment vertical="top" wrapText="1"/>
    </xf>
    <xf numFmtId="10" fontId="7" fillId="10" borderId="1" xfId="0" applyNumberFormat="1" applyFont="1" applyFill="1" applyBorder="1" applyAlignment="1">
      <alignment horizontal="center" vertical="top"/>
    </xf>
    <xf numFmtId="0" fontId="3" fillId="4" borderId="0" xfId="0" applyFont="1" applyFill="1"/>
    <xf numFmtId="10" fontId="7" fillId="14" borderId="1" xfId="0" applyNumberFormat="1" applyFont="1" applyFill="1" applyBorder="1" applyAlignment="1">
      <alignment horizontal="center" vertical="top"/>
    </xf>
    <xf numFmtId="0" fontId="7" fillId="14" borderId="1" xfId="0" applyFont="1" applyFill="1" applyBorder="1" applyAlignment="1">
      <alignment horizontal="center" vertical="top"/>
    </xf>
    <xf numFmtId="10" fontId="7" fillId="14" borderId="1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0" fontId="17" fillId="4" borderId="1" xfId="0" applyNumberFormat="1" applyFont="1" applyFill="1" applyBorder="1" applyAlignment="1">
      <alignment horizontal="center" vertical="center"/>
    </xf>
    <xf numFmtId="10" fontId="17" fillId="10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top" wrapText="1"/>
    </xf>
    <xf numFmtId="0" fontId="19" fillId="15" borderId="1" xfId="0" applyFont="1" applyFill="1" applyBorder="1" applyAlignment="1">
      <alignment horizontal="center" vertical="top" wrapText="1"/>
    </xf>
    <xf numFmtId="0" fontId="9" fillId="16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top"/>
    </xf>
    <xf numFmtId="10" fontId="7" fillId="18" borderId="1" xfId="0" applyNumberFormat="1" applyFont="1" applyFill="1" applyBorder="1" applyAlignment="1">
      <alignment horizontal="center" vertical="top"/>
    </xf>
    <xf numFmtId="0" fontId="21" fillId="17" borderId="1" xfId="0" applyFont="1" applyFill="1" applyBorder="1" applyAlignment="1">
      <alignment horizontal="center" vertical="top"/>
    </xf>
    <xf numFmtId="0" fontId="21" fillId="18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/>
    </xf>
    <xf numFmtId="0" fontId="21" fillId="19" borderId="1" xfId="0" applyFont="1" applyFill="1" applyBorder="1" applyAlignment="1">
      <alignment horizontal="center" vertical="top"/>
    </xf>
    <xf numFmtId="10" fontId="21" fillId="4" borderId="1" xfId="0" applyNumberFormat="1" applyFont="1" applyFill="1" applyBorder="1" applyAlignment="1">
      <alignment horizontal="center" vertical="top"/>
    </xf>
    <xf numFmtId="10" fontId="21" fillId="19" borderId="1" xfId="0" applyNumberFormat="1" applyFont="1" applyFill="1" applyBorder="1" applyAlignment="1">
      <alignment horizontal="center" vertical="top"/>
    </xf>
    <xf numFmtId="0" fontId="20" fillId="4" borderId="2" xfId="0" applyFont="1" applyFill="1" applyBorder="1" applyAlignment="1">
      <alignment vertical="top" wrapText="1"/>
    </xf>
    <xf numFmtId="10" fontId="21" fillId="17" borderId="1" xfId="0" applyNumberFormat="1" applyFont="1" applyFill="1" applyBorder="1" applyAlignment="1">
      <alignment horizontal="center" vertical="top"/>
    </xf>
    <xf numFmtId="0" fontId="3" fillId="7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3" fillId="9" borderId="0" xfId="0" applyNumberFormat="1" applyFont="1" applyFill="1" applyAlignment="1">
      <alignment horizontal="center" vertical="center" wrapText="1"/>
    </xf>
    <xf numFmtId="4" fontId="5" fillId="14" borderId="1" xfId="0" applyNumberFormat="1" applyFont="1" applyFill="1" applyBorder="1" applyAlignment="1">
      <alignment horizontal="center"/>
    </xf>
    <xf numFmtId="4" fontId="6" fillId="14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10" fontId="6" fillId="1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/>
    <xf numFmtId="4" fontId="3" fillId="14" borderId="0" xfId="0" applyNumberFormat="1" applyFont="1" applyFill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4" fontId="3" fillId="0" borderId="0" xfId="0" applyNumberFormat="1" applyFont="1" applyAlignment="1">
      <alignment horizontal="center" vertical="center" wrapText="1"/>
    </xf>
    <xf numFmtId="4" fontId="23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10" fontId="6" fillId="5" borderId="2" xfId="0" applyNumberFormat="1" applyFont="1" applyFill="1" applyBorder="1" applyAlignment="1">
      <alignment horizontal="center"/>
    </xf>
    <xf numFmtId="4" fontId="6" fillId="7" borderId="1" xfId="0" applyNumberFormat="1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 wrapText="1"/>
    </xf>
    <xf numFmtId="4" fontId="8" fillId="9" borderId="1" xfId="0" applyNumberFormat="1" applyFont="1" applyFill="1" applyBorder="1" applyAlignment="1">
      <alignment horizontal="center"/>
    </xf>
    <xf numFmtId="10" fontId="3" fillId="0" borderId="0" xfId="0" applyNumberFormat="1" applyFont="1"/>
    <xf numFmtId="0" fontId="6" fillId="20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7" borderId="1" xfId="0" applyFont="1" applyFill="1" applyBorder="1"/>
    <xf numFmtId="0" fontId="6" fillId="0" borderId="1" xfId="0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10" fontId="6" fillId="12" borderId="1" xfId="0" applyNumberFormat="1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right"/>
    </xf>
    <xf numFmtId="0" fontId="26" fillId="12" borderId="0" xfId="0" applyFont="1" applyFill="1"/>
    <xf numFmtId="0" fontId="3" fillId="12" borderId="0" xfId="0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10" fontId="3" fillId="16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top" wrapText="1"/>
    </xf>
    <xf numFmtId="0" fontId="27" fillId="7" borderId="1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1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7" fillId="12" borderId="0" xfId="0" applyFont="1" applyFill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16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21" borderId="2" xfId="0" applyFont="1" applyFill="1" applyBorder="1" applyAlignment="1">
      <alignment horizontal="center"/>
    </xf>
    <xf numFmtId="0" fontId="3" fillId="1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12" fillId="21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10" fontId="30" fillId="16" borderId="1" xfId="0" applyNumberFormat="1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0" xfId="0" applyFont="1"/>
    <xf numFmtId="0" fontId="30" fillId="9" borderId="0" xfId="0" applyFont="1" applyFill="1"/>
    <xf numFmtId="0" fontId="27" fillId="7" borderId="1" xfId="0" applyFont="1" applyFill="1" applyBorder="1" applyAlignment="1">
      <alignment horizontal="center" vertical="top" wrapText="1"/>
    </xf>
    <xf numFmtId="10" fontId="33" fillId="16" borderId="1" xfId="0" applyNumberFormat="1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top" wrapText="1"/>
    </xf>
    <xf numFmtId="0" fontId="27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10" fontId="3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top" wrapText="1"/>
    </xf>
    <xf numFmtId="4" fontId="3" fillId="0" borderId="0" xfId="0" applyNumberFormat="1" applyFont="1"/>
    <xf numFmtId="4" fontId="3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28" fillId="21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22" borderId="1" xfId="0" applyFont="1" applyFill="1" applyBorder="1" applyAlignment="1">
      <alignment horizontal="center" vertical="center" wrapText="1"/>
    </xf>
    <xf numFmtId="0" fontId="35" fillId="21" borderId="0" xfId="0" applyFont="1" applyFill="1" applyAlignment="1">
      <alignment horizontal="center" vertical="top" wrapText="1"/>
    </xf>
    <xf numFmtId="0" fontId="35" fillId="21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164" fontId="36" fillId="21" borderId="1" xfId="0" applyNumberFormat="1" applyFont="1" applyFill="1" applyBorder="1" applyAlignment="1">
      <alignment horizontal="center" vertical="center" wrapText="1"/>
    </xf>
    <xf numFmtId="0" fontId="36" fillId="21" borderId="0" xfId="0" applyFont="1" applyFill="1"/>
    <xf numFmtId="0" fontId="36" fillId="21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top"/>
    </xf>
    <xf numFmtId="0" fontId="7" fillId="11" borderId="1" xfId="0" applyFont="1" applyFill="1" applyBorder="1" applyAlignment="1">
      <alignment vertical="top"/>
    </xf>
    <xf numFmtId="0" fontId="3" fillId="4" borderId="3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0" fillId="0" borderId="0" xfId="0" applyFont="1" applyAlignment="1"/>
    <xf numFmtId="0" fontId="18" fillId="0" borderId="0" xfId="0" applyFont="1" applyAlignment="1">
      <alignment horizontal="left" vertical="center"/>
    </xf>
    <xf numFmtId="0" fontId="3" fillId="21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67"/>
  <sheetViews>
    <sheetView workbookViewId="0">
      <selection activeCell="B13" sqref="B13"/>
    </sheetView>
  </sheetViews>
  <sheetFormatPr defaultColWidth="14.42578125" defaultRowHeight="15.75" customHeight="1"/>
  <cols>
    <col min="2" max="2" width="53.85546875" customWidth="1"/>
    <col min="3" max="3" width="35" customWidth="1"/>
    <col min="4" max="5" width="24.28515625" customWidth="1"/>
    <col min="6" max="6" width="26.7109375" customWidth="1"/>
    <col min="7" max="7" width="23.42578125" customWidth="1"/>
    <col min="8" max="8" width="21.28515625" customWidth="1"/>
    <col min="9" max="9" width="22.5703125" customWidth="1"/>
    <col min="10" max="10" width="22.140625" customWidth="1"/>
    <col min="11" max="11" width="22" customWidth="1"/>
    <col min="12" max="12" width="18.7109375" customWidth="1"/>
  </cols>
  <sheetData>
    <row r="1" spans="1:26" ht="91.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3" t="s">
        <v>10</v>
      </c>
      <c r="Q1" s="5" t="s">
        <v>11</v>
      </c>
    </row>
    <row r="2" spans="1:26" ht="32.25" customHeight="1">
      <c r="A2" s="22">
        <v>29</v>
      </c>
      <c r="B2" s="23" t="s">
        <v>42</v>
      </c>
      <c r="C2" s="24">
        <v>138</v>
      </c>
      <c r="D2" s="25">
        <v>81</v>
      </c>
      <c r="E2" s="24">
        <v>64</v>
      </c>
      <c r="F2" s="24">
        <v>14</v>
      </c>
      <c r="G2" s="24">
        <v>19</v>
      </c>
      <c r="H2" s="24">
        <v>10</v>
      </c>
      <c r="I2" s="24">
        <v>13</v>
      </c>
      <c r="J2" s="24">
        <v>0</v>
      </c>
      <c r="K2" s="24">
        <v>1</v>
      </c>
      <c r="L2" s="24">
        <v>0</v>
      </c>
      <c r="M2" s="26"/>
      <c r="N2" s="26"/>
      <c r="O2" s="26"/>
      <c r="P2" s="26"/>
      <c r="Q2" s="14">
        <f t="shared" ref="Q2" si="0">C2-D2-F2-G2-I2-J2-K2-L2</f>
        <v>10</v>
      </c>
      <c r="R2" s="26"/>
      <c r="S2" s="26"/>
      <c r="T2" s="26"/>
      <c r="U2" s="26"/>
      <c r="V2" s="26"/>
      <c r="W2" s="26"/>
      <c r="X2" s="26"/>
      <c r="Y2" s="26"/>
      <c r="Z2" s="26"/>
    </row>
    <row r="3" spans="1:26" ht="32.25" customHeight="1">
      <c r="Q3" s="10"/>
    </row>
    <row r="4" spans="1:26" ht="32.25" customHeight="1">
      <c r="Q4" s="10"/>
    </row>
    <row r="5" spans="1:26" ht="32.25" customHeight="1">
      <c r="Q5" s="10"/>
    </row>
    <row r="6" spans="1:26" ht="32.25" customHeight="1">
      <c r="Q6" s="10"/>
    </row>
    <row r="7" spans="1:26" ht="32.25" customHeight="1">
      <c r="Q7" s="10"/>
    </row>
    <row r="8" spans="1:26" ht="32.25" customHeight="1">
      <c r="Q8" s="10"/>
    </row>
    <row r="9" spans="1:26" ht="32.25" customHeight="1">
      <c r="Q9" s="10"/>
    </row>
    <row r="10" spans="1:26" ht="32.25" customHeight="1">
      <c r="Q10" s="10"/>
    </row>
    <row r="11" spans="1:26" ht="32.25" customHeight="1">
      <c r="Q11" s="10"/>
    </row>
    <row r="12" spans="1:26" ht="32.25" customHeight="1">
      <c r="Q12" s="10"/>
    </row>
    <row r="13" spans="1:26" ht="32.25" customHeight="1">
      <c r="Q13" s="10"/>
    </row>
    <row r="14" spans="1:26" ht="32.25" customHeight="1">
      <c r="Q14" s="10"/>
    </row>
    <row r="15" spans="1:26" ht="32.25" customHeight="1">
      <c r="Q15" s="10"/>
    </row>
    <row r="16" spans="1:26" ht="32.25" customHeight="1">
      <c r="Q16" s="10"/>
    </row>
    <row r="17" spans="17:17" ht="32.25" customHeight="1">
      <c r="Q17" s="10"/>
    </row>
    <row r="18" spans="17:17" ht="32.25" customHeight="1">
      <c r="Q18" s="10"/>
    </row>
    <row r="19" spans="17:17" ht="32.25" customHeight="1">
      <c r="Q19" s="10"/>
    </row>
    <row r="20" spans="17:17" ht="32.25" customHeight="1">
      <c r="Q20" s="10"/>
    </row>
    <row r="21" spans="17:17" ht="32.25" customHeight="1">
      <c r="Q21" s="10"/>
    </row>
    <row r="22" spans="17:17" ht="32.25" customHeight="1">
      <c r="Q22" s="10"/>
    </row>
    <row r="23" spans="17:17" ht="32.25" customHeight="1">
      <c r="Q23" s="10"/>
    </row>
    <row r="24" spans="17:17" ht="32.25" customHeight="1">
      <c r="Q24" s="10"/>
    </row>
    <row r="25" spans="17:17" ht="32.25" customHeight="1">
      <c r="Q25" s="10"/>
    </row>
    <row r="26" spans="17:17" ht="32.25" customHeight="1">
      <c r="Q26" s="10"/>
    </row>
    <row r="27" spans="17:17" ht="32.25" customHeight="1">
      <c r="Q27" s="10"/>
    </row>
    <row r="28" spans="17:17" ht="32.25" customHeight="1">
      <c r="Q28" s="10"/>
    </row>
    <row r="29" spans="17:17" ht="32.25" customHeight="1">
      <c r="Q29" s="10"/>
    </row>
    <row r="30" spans="17:17" ht="32.25" customHeight="1">
      <c r="Q30" s="10"/>
    </row>
    <row r="31" spans="17:17" ht="32.25" customHeight="1">
      <c r="Q31" s="10"/>
    </row>
    <row r="32" spans="17:17" ht="32.25" customHeight="1">
      <c r="Q32" s="10"/>
    </row>
    <row r="33" spans="17:17" ht="32.25" customHeight="1">
      <c r="Q33" s="10"/>
    </row>
    <row r="34" spans="17:17" ht="32.25" customHeight="1">
      <c r="Q34" s="10"/>
    </row>
    <row r="35" spans="17:17" ht="32.25" customHeight="1">
      <c r="Q35" s="10"/>
    </row>
    <row r="36" spans="17:17" ht="32.25" customHeight="1">
      <c r="Q36" s="10"/>
    </row>
    <row r="37" spans="17:17" ht="32.25" customHeight="1">
      <c r="Q37" s="10"/>
    </row>
    <row r="38" spans="17:17" ht="32.25" customHeight="1">
      <c r="Q38" s="10"/>
    </row>
    <row r="39" spans="17:17" ht="32.25" customHeight="1">
      <c r="Q39" s="10"/>
    </row>
    <row r="40" spans="17:17" ht="32.25" customHeight="1">
      <c r="Q40" s="10"/>
    </row>
    <row r="41" spans="17:17" ht="32.25" customHeight="1">
      <c r="Q41" s="10"/>
    </row>
    <row r="42" spans="17:17" ht="32.25" customHeight="1">
      <c r="Q42" s="10"/>
    </row>
    <row r="43" spans="17:17" ht="32.25" customHeight="1">
      <c r="Q43" s="10"/>
    </row>
    <row r="44" spans="17:17" ht="32.25" customHeight="1">
      <c r="Q44" s="10"/>
    </row>
    <row r="45" spans="17:17" ht="32.25" customHeight="1">
      <c r="Q45" s="10"/>
    </row>
    <row r="46" spans="17:17" ht="32.25" customHeight="1">
      <c r="Q46" s="10"/>
    </row>
    <row r="47" spans="17:17" ht="32.25" customHeight="1">
      <c r="Q47" s="10"/>
    </row>
    <row r="48" spans="17:17" ht="32.25" customHeight="1">
      <c r="Q48" s="10"/>
    </row>
    <row r="49" spans="17:17" ht="32.25" customHeight="1">
      <c r="Q49" s="10"/>
    </row>
    <row r="50" spans="17:17" ht="32.25" customHeight="1">
      <c r="Q50" s="10"/>
    </row>
    <row r="51" spans="17:17" ht="32.25" customHeight="1">
      <c r="Q51" s="10"/>
    </row>
    <row r="52" spans="17:17" ht="32.25" customHeight="1">
      <c r="Q52" s="10"/>
    </row>
    <row r="53" spans="17:17" ht="32.25" customHeight="1">
      <c r="Q53" s="10"/>
    </row>
    <row r="54" spans="17:17" ht="32.25" customHeight="1">
      <c r="Q54" s="10"/>
    </row>
    <row r="55" spans="17:17" ht="32.25" customHeight="1">
      <c r="Q55" s="10"/>
    </row>
    <row r="56" spans="17:17" ht="32.25" customHeight="1">
      <c r="Q56" s="10"/>
    </row>
    <row r="57" spans="17:17" ht="32.25" customHeight="1">
      <c r="Q57" s="10"/>
    </row>
    <row r="58" spans="17:17" ht="32.25" customHeight="1">
      <c r="Q58" s="10"/>
    </row>
    <row r="59" spans="17:17" ht="32.25" customHeight="1">
      <c r="Q59" s="10"/>
    </row>
    <row r="60" spans="17:17" ht="32.25" customHeight="1">
      <c r="Q60" s="10"/>
    </row>
    <row r="61" spans="17:17" ht="32.25" customHeight="1">
      <c r="Q61" s="10"/>
    </row>
    <row r="62" spans="17:17" ht="32.25" customHeight="1">
      <c r="Q62" s="10"/>
    </row>
    <row r="63" spans="17:17" ht="32.25" customHeight="1">
      <c r="Q63" s="10"/>
    </row>
    <row r="64" spans="17:17" ht="32.25" customHeight="1">
      <c r="Q64" s="10"/>
    </row>
    <row r="65" spans="17:17" ht="32.25" customHeight="1">
      <c r="Q65" s="10"/>
    </row>
    <row r="66" spans="17:17" ht="32.25" customHeight="1">
      <c r="Q66" s="10"/>
    </row>
    <row r="67" spans="17:17" ht="32.25" customHeight="1">
      <c r="Q67" s="10"/>
    </row>
    <row r="68" spans="17:17" ht="32.25" customHeight="1">
      <c r="Q68" s="10"/>
    </row>
    <row r="69" spans="17:17" ht="32.25" customHeight="1">
      <c r="Q69" s="10"/>
    </row>
    <row r="70" spans="17:17" ht="32.25" customHeight="1">
      <c r="Q70" s="10"/>
    </row>
    <row r="71" spans="17:17" ht="32.25" customHeight="1">
      <c r="Q71" s="10"/>
    </row>
    <row r="72" spans="17:17" ht="32.25" customHeight="1">
      <c r="Q72" s="10"/>
    </row>
    <row r="73" spans="17:17" ht="32.25" customHeight="1">
      <c r="Q73" s="10"/>
    </row>
    <row r="74" spans="17:17" ht="32.25" customHeight="1">
      <c r="Q74" s="10"/>
    </row>
    <row r="75" spans="17:17" ht="32.25" customHeight="1">
      <c r="Q75" s="10"/>
    </row>
    <row r="76" spans="17:17" ht="32.25" customHeight="1">
      <c r="Q76" s="10"/>
    </row>
    <row r="77" spans="17:17" ht="32.25" customHeight="1">
      <c r="Q77" s="10"/>
    </row>
    <row r="78" spans="17:17" ht="32.25" customHeight="1">
      <c r="Q78" s="10"/>
    </row>
    <row r="79" spans="17:17" ht="32.25" customHeight="1">
      <c r="Q79" s="10"/>
    </row>
    <row r="80" spans="17:17" ht="32.25" customHeight="1">
      <c r="Q80" s="10"/>
    </row>
    <row r="81" spans="17:17" ht="32.25" customHeight="1">
      <c r="Q81" s="10"/>
    </row>
    <row r="82" spans="17:17" ht="32.25" customHeight="1">
      <c r="Q82" s="10"/>
    </row>
    <row r="83" spans="17:17" ht="32.25" customHeight="1">
      <c r="Q83" s="10"/>
    </row>
    <row r="84" spans="17:17" ht="32.25" customHeight="1">
      <c r="Q84" s="10"/>
    </row>
    <row r="85" spans="17:17" ht="32.25" customHeight="1">
      <c r="Q85" s="10"/>
    </row>
    <row r="86" spans="17:17" ht="32.25" customHeight="1">
      <c r="Q86" s="10"/>
    </row>
    <row r="87" spans="17:17" ht="32.25" customHeight="1">
      <c r="Q87" s="10"/>
    </row>
    <row r="88" spans="17:17" ht="32.25" customHeight="1">
      <c r="Q88" s="10"/>
    </row>
    <row r="89" spans="17:17" ht="32.25" customHeight="1">
      <c r="Q89" s="10"/>
    </row>
    <row r="90" spans="17:17" ht="32.25" customHeight="1">
      <c r="Q90" s="10"/>
    </row>
    <row r="91" spans="17:17" ht="32.25" customHeight="1">
      <c r="Q91" s="10"/>
    </row>
    <row r="92" spans="17:17" ht="32.25" customHeight="1">
      <c r="Q92" s="10"/>
    </row>
    <row r="93" spans="17:17" ht="32.25" customHeight="1">
      <c r="Q93" s="10"/>
    </row>
    <row r="94" spans="17:17" ht="32.25" customHeight="1">
      <c r="Q94" s="10"/>
    </row>
    <row r="95" spans="17:17" ht="32.25" customHeight="1">
      <c r="Q95" s="10"/>
    </row>
    <row r="96" spans="17:17" ht="32.25" customHeight="1">
      <c r="Q96" s="10"/>
    </row>
    <row r="97" spans="17:17" ht="32.25" customHeight="1">
      <c r="Q97" s="10"/>
    </row>
    <row r="98" spans="17:17" ht="32.25" customHeight="1">
      <c r="Q98" s="10"/>
    </row>
    <row r="99" spans="17:17" ht="32.25" customHeight="1">
      <c r="Q99" s="10"/>
    </row>
    <row r="100" spans="17:17" ht="32.25" customHeight="1">
      <c r="Q100" s="10"/>
    </row>
    <row r="101" spans="17:17" ht="32.25" customHeight="1">
      <c r="Q101" s="10"/>
    </row>
    <row r="102" spans="17:17" ht="32.25" customHeight="1">
      <c r="Q102" s="10"/>
    </row>
    <row r="103" spans="17:17" ht="32.25" customHeight="1">
      <c r="Q103" s="10"/>
    </row>
    <row r="104" spans="17:17" ht="32.25" customHeight="1">
      <c r="Q104" s="10"/>
    </row>
    <row r="105" spans="17:17" ht="32.25" customHeight="1">
      <c r="Q105" s="10"/>
    </row>
    <row r="106" spans="17:17" ht="32.25" customHeight="1">
      <c r="Q106" s="10"/>
    </row>
    <row r="107" spans="17:17" ht="32.25" customHeight="1">
      <c r="Q107" s="10"/>
    </row>
    <row r="108" spans="17:17" ht="32.25" customHeight="1">
      <c r="Q108" s="10"/>
    </row>
    <row r="109" spans="17:17" ht="32.25" customHeight="1">
      <c r="Q109" s="10"/>
    </row>
    <row r="110" spans="17:17" ht="32.25" customHeight="1">
      <c r="Q110" s="10"/>
    </row>
    <row r="111" spans="17:17" ht="32.25" customHeight="1">
      <c r="Q111" s="10"/>
    </row>
    <row r="112" spans="17:17" ht="32.25" customHeight="1">
      <c r="Q112" s="10"/>
    </row>
    <row r="113" spans="17:17" ht="32.25" customHeight="1">
      <c r="Q113" s="10"/>
    </row>
    <row r="114" spans="17:17" ht="32.25" customHeight="1">
      <c r="Q114" s="10"/>
    </row>
    <row r="115" spans="17:17" ht="32.25" customHeight="1">
      <c r="Q115" s="10"/>
    </row>
    <row r="116" spans="17:17" ht="32.25" customHeight="1">
      <c r="Q116" s="10"/>
    </row>
    <row r="117" spans="17:17" ht="32.25" customHeight="1">
      <c r="Q117" s="10"/>
    </row>
    <row r="118" spans="17:17" ht="32.25" customHeight="1">
      <c r="Q118" s="10"/>
    </row>
    <row r="119" spans="17:17" ht="32.25" customHeight="1">
      <c r="Q119" s="10"/>
    </row>
    <row r="120" spans="17:17" ht="32.25" customHeight="1">
      <c r="Q120" s="10"/>
    </row>
    <row r="121" spans="17:17" ht="32.25" customHeight="1">
      <c r="Q121" s="10"/>
    </row>
    <row r="122" spans="17:17" ht="32.25" customHeight="1">
      <c r="Q122" s="10"/>
    </row>
    <row r="123" spans="17:17" ht="32.25" customHeight="1">
      <c r="Q123" s="10"/>
    </row>
    <row r="124" spans="17:17" ht="32.25" customHeight="1">
      <c r="Q124" s="10"/>
    </row>
    <row r="125" spans="17:17" ht="32.25" customHeight="1">
      <c r="Q125" s="10"/>
    </row>
    <row r="126" spans="17:17" ht="32.25" customHeight="1">
      <c r="Q126" s="10"/>
    </row>
    <row r="127" spans="17:17" ht="32.25" customHeight="1">
      <c r="Q127" s="10"/>
    </row>
    <row r="128" spans="17:17" ht="32.25" customHeight="1">
      <c r="Q128" s="10"/>
    </row>
    <row r="129" spans="17:17" ht="32.25" customHeight="1">
      <c r="Q129" s="10"/>
    </row>
    <row r="130" spans="17:17" ht="32.25" customHeight="1">
      <c r="Q130" s="10"/>
    </row>
    <row r="131" spans="17:17" ht="32.25" customHeight="1">
      <c r="Q131" s="10"/>
    </row>
    <row r="132" spans="17:17" ht="32.25" customHeight="1">
      <c r="Q132" s="10"/>
    </row>
    <row r="133" spans="17:17" ht="32.25" customHeight="1">
      <c r="Q133" s="10"/>
    </row>
    <row r="134" spans="17:17" ht="32.25" customHeight="1">
      <c r="Q134" s="10"/>
    </row>
    <row r="135" spans="17:17" ht="32.25" customHeight="1">
      <c r="Q135" s="10"/>
    </row>
    <row r="136" spans="17:17" ht="32.25" customHeight="1">
      <c r="Q136" s="10"/>
    </row>
    <row r="137" spans="17:17" ht="32.25" customHeight="1">
      <c r="Q137" s="10"/>
    </row>
    <row r="138" spans="17:17" ht="32.25" customHeight="1">
      <c r="Q138" s="10"/>
    </row>
    <row r="139" spans="17:17" ht="32.25" customHeight="1">
      <c r="Q139" s="10"/>
    </row>
    <row r="140" spans="17:17" ht="32.25" customHeight="1">
      <c r="Q140" s="10"/>
    </row>
    <row r="141" spans="17:17" ht="32.25" customHeight="1">
      <c r="Q141" s="10"/>
    </row>
    <row r="142" spans="17:17" ht="32.25" customHeight="1">
      <c r="Q142" s="10"/>
    </row>
    <row r="143" spans="17:17" ht="32.25" customHeight="1">
      <c r="Q143" s="10"/>
    </row>
    <row r="144" spans="17:17" ht="32.25" customHeight="1">
      <c r="Q144" s="10"/>
    </row>
    <row r="145" spans="17:17" ht="32.25" customHeight="1">
      <c r="Q145" s="10"/>
    </row>
    <row r="146" spans="17:17" ht="32.25" customHeight="1">
      <c r="Q146" s="10"/>
    </row>
    <row r="147" spans="17:17" ht="32.25" customHeight="1">
      <c r="Q147" s="10"/>
    </row>
    <row r="148" spans="17:17" ht="32.25" customHeight="1">
      <c r="Q148" s="10"/>
    </row>
    <row r="149" spans="17:17" ht="32.25" customHeight="1">
      <c r="Q149" s="10"/>
    </row>
    <row r="150" spans="17:17" ht="32.25" customHeight="1">
      <c r="Q150" s="10"/>
    </row>
    <row r="151" spans="17:17" ht="32.25" customHeight="1">
      <c r="Q151" s="10"/>
    </row>
    <row r="152" spans="17:17" ht="32.25" customHeight="1">
      <c r="Q152" s="10"/>
    </row>
    <row r="153" spans="17:17" ht="32.25" customHeight="1">
      <c r="Q153" s="10"/>
    </row>
    <row r="154" spans="17:17" ht="32.25" customHeight="1">
      <c r="Q154" s="10"/>
    </row>
    <row r="155" spans="17:17" ht="32.25" customHeight="1">
      <c r="Q155" s="10"/>
    </row>
    <row r="156" spans="17:17" ht="32.25" customHeight="1">
      <c r="Q156" s="10"/>
    </row>
    <row r="157" spans="17:17" ht="32.25" customHeight="1">
      <c r="Q157" s="10"/>
    </row>
    <row r="158" spans="17:17" ht="32.25" customHeight="1">
      <c r="Q158" s="10"/>
    </row>
    <row r="159" spans="17:17" ht="32.25" customHeight="1">
      <c r="Q159" s="10"/>
    </row>
    <row r="160" spans="17:17" ht="32.25" customHeight="1">
      <c r="Q160" s="10"/>
    </row>
    <row r="161" spans="17:17" ht="32.25" customHeight="1">
      <c r="Q161" s="10"/>
    </row>
    <row r="162" spans="17:17" ht="32.25" customHeight="1">
      <c r="Q162" s="10"/>
    </row>
    <row r="163" spans="17:17" ht="32.25" customHeight="1">
      <c r="Q163" s="10"/>
    </row>
    <row r="164" spans="17:17" ht="32.25" customHeight="1">
      <c r="Q164" s="10"/>
    </row>
    <row r="165" spans="17:17" ht="32.25" customHeight="1">
      <c r="Q165" s="10"/>
    </row>
    <row r="166" spans="17:17" ht="32.25" customHeight="1">
      <c r="Q166" s="10"/>
    </row>
    <row r="167" spans="17:17" ht="32.25" customHeight="1">
      <c r="Q167" s="10"/>
    </row>
    <row r="168" spans="17:17" ht="32.25" customHeight="1">
      <c r="Q168" s="10"/>
    </row>
    <row r="169" spans="17:17" ht="32.25" customHeight="1">
      <c r="Q169" s="10"/>
    </row>
    <row r="170" spans="17:17" ht="32.25" customHeight="1">
      <c r="Q170" s="10"/>
    </row>
    <row r="171" spans="17:17" ht="32.25" customHeight="1">
      <c r="Q171" s="10"/>
    </row>
    <row r="172" spans="17:17" ht="32.25" customHeight="1">
      <c r="Q172" s="10"/>
    </row>
    <row r="173" spans="17:17" ht="32.25" customHeight="1">
      <c r="Q173" s="10"/>
    </row>
    <row r="174" spans="17:17" ht="32.25" customHeight="1">
      <c r="Q174" s="10"/>
    </row>
    <row r="175" spans="17:17" ht="32.25" customHeight="1">
      <c r="Q175" s="10"/>
    </row>
    <row r="176" spans="17:17" ht="32.25" customHeight="1">
      <c r="Q176" s="10"/>
    </row>
    <row r="177" spans="17:17" ht="32.25" customHeight="1">
      <c r="Q177" s="10"/>
    </row>
    <row r="178" spans="17:17" ht="32.25" customHeight="1">
      <c r="Q178" s="10"/>
    </row>
    <row r="179" spans="17:17" ht="32.25" customHeight="1">
      <c r="Q179" s="10"/>
    </row>
    <row r="180" spans="17:17" ht="32.25" customHeight="1">
      <c r="Q180" s="10"/>
    </row>
    <row r="181" spans="17:17" ht="32.25" customHeight="1">
      <c r="Q181" s="10"/>
    </row>
    <row r="182" spans="17:17" ht="32.25" customHeight="1">
      <c r="Q182" s="10"/>
    </row>
    <row r="183" spans="17:17" ht="32.25" customHeight="1">
      <c r="Q183" s="10"/>
    </row>
    <row r="184" spans="17:17" ht="32.25" customHeight="1">
      <c r="Q184" s="10"/>
    </row>
    <row r="185" spans="17:17" ht="32.25" customHeight="1">
      <c r="Q185" s="10"/>
    </row>
    <row r="186" spans="17:17" ht="32.25" customHeight="1">
      <c r="Q186" s="10"/>
    </row>
    <row r="187" spans="17:17" ht="32.25" customHeight="1">
      <c r="Q187" s="10"/>
    </row>
    <row r="188" spans="17:17" ht="32.25" customHeight="1">
      <c r="Q188" s="10"/>
    </row>
    <row r="189" spans="17:17" ht="32.25" customHeight="1">
      <c r="Q189" s="10"/>
    </row>
    <row r="190" spans="17:17" ht="32.25" customHeight="1">
      <c r="Q190" s="10"/>
    </row>
    <row r="191" spans="17:17" ht="32.25" customHeight="1">
      <c r="Q191" s="10"/>
    </row>
    <row r="192" spans="17:17" ht="32.25" customHeight="1">
      <c r="Q192" s="10"/>
    </row>
    <row r="193" spans="17:17" ht="32.25" customHeight="1">
      <c r="Q193" s="10"/>
    </row>
    <row r="194" spans="17:17" ht="32.25" customHeight="1">
      <c r="Q194" s="10"/>
    </row>
    <row r="195" spans="17:17" ht="32.25" customHeight="1">
      <c r="Q195" s="10"/>
    </row>
    <row r="196" spans="17:17" ht="32.25" customHeight="1">
      <c r="Q196" s="10"/>
    </row>
    <row r="197" spans="17:17" ht="32.25" customHeight="1">
      <c r="Q197" s="10"/>
    </row>
    <row r="198" spans="17:17" ht="32.25" customHeight="1">
      <c r="Q198" s="10"/>
    </row>
    <row r="199" spans="17:17" ht="32.25" customHeight="1">
      <c r="Q199" s="10"/>
    </row>
    <row r="200" spans="17:17" ht="32.25" customHeight="1">
      <c r="Q200" s="10"/>
    </row>
    <row r="201" spans="17:17" ht="32.25" customHeight="1">
      <c r="Q201" s="10"/>
    </row>
    <row r="202" spans="17:17" ht="32.25" customHeight="1">
      <c r="Q202" s="10"/>
    </row>
    <row r="203" spans="17:17" ht="32.25" customHeight="1">
      <c r="Q203" s="10"/>
    </row>
    <row r="204" spans="17:17" ht="32.25" customHeight="1">
      <c r="Q204" s="10"/>
    </row>
    <row r="205" spans="17:17" ht="32.25" customHeight="1">
      <c r="Q205" s="10"/>
    </row>
    <row r="206" spans="17:17" ht="32.25" customHeight="1">
      <c r="Q206" s="10"/>
    </row>
    <row r="207" spans="17:17" ht="32.25" customHeight="1">
      <c r="Q207" s="10"/>
    </row>
    <row r="208" spans="17:17" ht="32.25" customHeight="1">
      <c r="Q208" s="10"/>
    </row>
    <row r="209" spans="17:17" ht="32.25" customHeight="1">
      <c r="Q209" s="10"/>
    </row>
    <row r="210" spans="17:17" ht="32.25" customHeight="1">
      <c r="Q210" s="10"/>
    </row>
    <row r="211" spans="17:17" ht="32.25" customHeight="1">
      <c r="Q211" s="10"/>
    </row>
    <row r="212" spans="17:17" ht="32.25" customHeight="1">
      <c r="Q212" s="10"/>
    </row>
    <row r="213" spans="17:17" ht="32.25" customHeight="1">
      <c r="Q213" s="10"/>
    </row>
    <row r="214" spans="17:17" ht="32.25" customHeight="1">
      <c r="Q214" s="10"/>
    </row>
    <row r="215" spans="17:17" ht="32.25" customHeight="1">
      <c r="Q215" s="10"/>
    </row>
    <row r="216" spans="17:17" ht="32.25" customHeight="1">
      <c r="Q216" s="10"/>
    </row>
    <row r="217" spans="17:17" ht="32.25" customHeight="1">
      <c r="Q217" s="10"/>
    </row>
    <row r="218" spans="17:17" ht="32.25" customHeight="1">
      <c r="Q218" s="10"/>
    </row>
    <row r="219" spans="17:17" ht="32.25" customHeight="1">
      <c r="Q219" s="10"/>
    </row>
    <row r="220" spans="17:17" ht="32.25" customHeight="1">
      <c r="Q220" s="10"/>
    </row>
    <row r="221" spans="17:17" ht="32.25" customHeight="1">
      <c r="Q221" s="10"/>
    </row>
    <row r="222" spans="17:17" ht="32.25" customHeight="1">
      <c r="Q222" s="10"/>
    </row>
    <row r="223" spans="17:17" ht="32.25" customHeight="1">
      <c r="Q223" s="10"/>
    </row>
    <row r="224" spans="17:17" ht="32.25" customHeight="1">
      <c r="Q224" s="10"/>
    </row>
    <row r="225" spans="17:17" ht="32.25" customHeight="1">
      <c r="Q225" s="10"/>
    </row>
    <row r="226" spans="17:17" ht="32.25" customHeight="1">
      <c r="Q226" s="10"/>
    </row>
    <row r="227" spans="17:17" ht="32.25" customHeight="1">
      <c r="Q227" s="10"/>
    </row>
    <row r="228" spans="17:17" ht="32.25" customHeight="1">
      <c r="Q228" s="10"/>
    </row>
    <row r="229" spans="17:17" ht="32.25" customHeight="1">
      <c r="Q229" s="10"/>
    </row>
    <row r="230" spans="17:17" ht="32.25" customHeight="1">
      <c r="Q230" s="10"/>
    </row>
    <row r="231" spans="17:17" ht="32.25" customHeight="1">
      <c r="Q231" s="10"/>
    </row>
    <row r="232" spans="17:17" ht="32.25" customHeight="1">
      <c r="Q232" s="10"/>
    </row>
    <row r="233" spans="17:17" ht="32.25" customHeight="1">
      <c r="Q233" s="10"/>
    </row>
    <row r="234" spans="17:17" ht="32.25" customHeight="1">
      <c r="Q234" s="10"/>
    </row>
    <row r="235" spans="17:17" ht="32.25" customHeight="1">
      <c r="Q235" s="10"/>
    </row>
    <row r="236" spans="17:17" ht="32.25" customHeight="1">
      <c r="Q236" s="10"/>
    </row>
    <row r="237" spans="17:17" ht="32.25" customHeight="1">
      <c r="Q237" s="10"/>
    </row>
    <row r="238" spans="17:17" ht="32.25" customHeight="1">
      <c r="Q238" s="10"/>
    </row>
    <row r="239" spans="17:17" ht="32.25" customHeight="1">
      <c r="Q239" s="10"/>
    </row>
    <row r="240" spans="17:17" ht="32.25" customHeight="1">
      <c r="Q240" s="10"/>
    </row>
    <row r="241" spans="17:17" ht="32.25" customHeight="1">
      <c r="Q241" s="10"/>
    </row>
    <row r="242" spans="17:17" ht="32.25" customHeight="1">
      <c r="Q242" s="10"/>
    </row>
    <row r="243" spans="17:17" ht="32.25" customHeight="1">
      <c r="Q243" s="10"/>
    </row>
    <row r="244" spans="17:17" ht="32.25" customHeight="1">
      <c r="Q244" s="10"/>
    </row>
    <row r="245" spans="17:17" ht="32.25" customHeight="1">
      <c r="Q245" s="10"/>
    </row>
    <row r="246" spans="17:17" ht="32.25" customHeight="1">
      <c r="Q246" s="10"/>
    </row>
    <row r="247" spans="17:17" ht="32.25" customHeight="1">
      <c r="Q247" s="10"/>
    </row>
    <row r="248" spans="17:17" ht="32.25" customHeight="1">
      <c r="Q248" s="10"/>
    </row>
    <row r="249" spans="17:17" ht="32.25" customHeight="1">
      <c r="Q249" s="10"/>
    </row>
    <row r="250" spans="17:17" ht="32.25" customHeight="1">
      <c r="Q250" s="10"/>
    </row>
    <row r="251" spans="17:17" ht="32.25" customHeight="1">
      <c r="Q251" s="10"/>
    </row>
    <row r="252" spans="17:17" ht="32.25" customHeight="1">
      <c r="Q252" s="10"/>
    </row>
    <row r="253" spans="17:17" ht="32.25" customHeight="1">
      <c r="Q253" s="10"/>
    </row>
    <row r="254" spans="17:17" ht="32.25" customHeight="1">
      <c r="Q254" s="10"/>
    </row>
    <row r="255" spans="17:17" ht="32.25" customHeight="1">
      <c r="Q255" s="10"/>
    </row>
    <row r="256" spans="17:17" ht="32.25" customHeight="1">
      <c r="Q256" s="10"/>
    </row>
    <row r="257" spans="17:17" ht="32.25" customHeight="1">
      <c r="Q257" s="10"/>
    </row>
    <row r="258" spans="17:17" ht="32.25" customHeight="1">
      <c r="Q258" s="10"/>
    </row>
    <row r="259" spans="17:17" ht="32.25" customHeight="1">
      <c r="Q259" s="10"/>
    </row>
    <row r="260" spans="17:17" ht="32.25" customHeight="1">
      <c r="Q260" s="10"/>
    </row>
    <row r="261" spans="17:17" ht="32.25" customHeight="1">
      <c r="Q261" s="10"/>
    </row>
    <row r="262" spans="17:17" ht="32.25" customHeight="1">
      <c r="Q262" s="10"/>
    </row>
    <row r="263" spans="17:17" ht="32.25" customHeight="1">
      <c r="Q263" s="10"/>
    </row>
    <row r="264" spans="17:17" ht="32.25" customHeight="1">
      <c r="Q264" s="10"/>
    </row>
    <row r="265" spans="17:17" ht="32.25" customHeight="1">
      <c r="Q265" s="10"/>
    </row>
    <row r="266" spans="17:17" ht="32.25" customHeight="1">
      <c r="Q266" s="10"/>
    </row>
    <row r="267" spans="17:17" ht="32.25" customHeight="1">
      <c r="Q267" s="10"/>
    </row>
    <row r="268" spans="17:17" ht="32.25" customHeight="1">
      <c r="Q268" s="10"/>
    </row>
    <row r="269" spans="17:17" ht="32.25" customHeight="1">
      <c r="Q269" s="10"/>
    </row>
    <row r="270" spans="17:17" ht="32.25" customHeight="1">
      <c r="Q270" s="10"/>
    </row>
    <row r="271" spans="17:17" ht="32.25" customHeight="1">
      <c r="Q271" s="10"/>
    </row>
    <row r="272" spans="17:17" ht="32.25" customHeight="1">
      <c r="Q272" s="10"/>
    </row>
    <row r="273" spans="17:17" ht="32.25" customHeight="1">
      <c r="Q273" s="10"/>
    </row>
    <row r="274" spans="17:17" ht="32.25" customHeight="1">
      <c r="Q274" s="10"/>
    </row>
    <row r="275" spans="17:17" ht="32.25" customHeight="1">
      <c r="Q275" s="10"/>
    </row>
    <row r="276" spans="17:17" ht="32.25" customHeight="1">
      <c r="Q276" s="10"/>
    </row>
    <row r="277" spans="17:17" ht="32.25" customHeight="1">
      <c r="Q277" s="10"/>
    </row>
    <row r="278" spans="17:17" ht="32.25" customHeight="1">
      <c r="Q278" s="10"/>
    </row>
    <row r="279" spans="17:17" ht="32.25" customHeight="1">
      <c r="Q279" s="10"/>
    </row>
    <row r="280" spans="17:17" ht="32.25" customHeight="1">
      <c r="Q280" s="10"/>
    </row>
    <row r="281" spans="17:17" ht="32.25" customHeight="1">
      <c r="Q281" s="10"/>
    </row>
    <row r="282" spans="17:17" ht="32.25" customHeight="1">
      <c r="Q282" s="10"/>
    </row>
    <row r="283" spans="17:17" ht="32.25" customHeight="1">
      <c r="Q283" s="10"/>
    </row>
    <row r="284" spans="17:17" ht="32.25" customHeight="1">
      <c r="Q284" s="10"/>
    </row>
    <row r="285" spans="17:17" ht="32.25" customHeight="1">
      <c r="Q285" s="10"/>
    </row>
    <row r="286" spans="17:17" ht="32.25" customHeight="1">
      <c r="Q286" s="10"/>
    </row>
    <row r="287" spans="17:17" ht="32.25" customHeight="1">
      <c r="Q287" s="10"/>
    </row>
    <row r="288" spans="17:17" ht="32.25" customHeight="1">
      <c r="Q288" s="10"/>
    </row>
    <row r="289" spans="17:17" ht="32.25" customHeight="1">
      <c r="Q289" s="10"/>
    </row>
    <row r="290" spans="17:17" ht="32.25" customHeight="1">
      <c r="Q290" s="10"/>
    </row>
    <row r="291" spans="17:17" ht="32.25" customHeight="1">
      <c r="Q291" s="10"/>
    </row>
    <row r="292" spans="17:17" ht="32.25" customHeight="1">
      <c r="Q292" s="10"/>
    </row>
    <row r="293" spans="17:17" ht="32.25" customHeight="1">
      <c r="Q293" s="10"/>
    </row>
    <row r="294" spans="17:17" ht="32.25" customHeight="1">
      <c r="Q294" s="10"/>
    </row>
    <row r="295" spans="17:17" ht="32.25" customHeight="1">
      <c r="Q295" s="10"/>
    </row>
    <row r="296" spans="17:17" ht="32.25" customHeight="1">
      <c r="Q296" s="10"/>
    </row>
    <row r="297" spans="17:17" ht="32.25" customHeight="1">
      <c r="Q297" s="10"/>
    </row>
    <row r="298" spans="17:17" ht="32.25" customHeight="1">
      <c r="Q298" s="10"/>
    </row>
    <row r="299" spans="17:17" ht="32.25" customHeight="1">
      <c r="Q299" s="10"/>
    </row>
    <row r="300" spans="17:17" ht="32.25" customHeight="1">
      <c r="Q300" s="10"/>
    </row>
    <row r="301" spans="17:17" ht="32.25" customHeight="1">
      <c r="Q301" s="10"/>
    </row>
    <row r="302" spans="17:17" ht="32.25" customHeight="1">
      <c r="Q302" s="10"/>
    </row>
    <row r="303" spans="17:17" ht="32.25" customHeight="1">
      <c r="Q303" s="10"/>
    </row>
    <row r="304" spans="17:17" ht="32.25" customHeight="1">
      <c r="Q304" s="10"/>
    </row>
    <row r="305" spans="17:17" ht="32.25" customHeight="1">
      <c r="Q305" s="10"/>
    </row>
    <row r="306" spans="17:17" ht="32.25" customHeight="1">
      <c r="Q306" s="10"/>
    </row>
    <row r="307" spans="17:17" ht="32.25" customHeight="1">
      <c r="Q307" s="10"/>
    </row>
    <row r="308" spans="17:17" ht="32.25" customHeight="1">
      <c r="Q308" s="10"/>
    </row>
    <row r="309" spans="17:17" ht="32.25" customHeight="1">
      <c r="Q309" s="10"/>
    </row>
    <row r="310" spans="17:17" ht="32.25" customHeight="1">
      <c r="Q310" s="10"/>
    </row>
    <row r="311" spans="17:17" ht="32.25" customHeight="1">
      <c r="Q311" s="10"/>
    </row>
    <row r="312" spans="17:17" ht="32.25" customHeight="1">
      <c r="Q312" s="10"/>
    </row>
    <row r="313" spans="17:17" ht="32.25" customHeight="1">
      <c r="Q313" s="10"/>
    </row>
    <row r="314" spans="17:17" ht="32.25" customHeight="1">
      <c r="Q314" s="10"/>
    </row>
    <row r="315" spans="17:17" ht="32.25" customHeight="1">
      <c r="Q315" s="10"/>
    </row>
    <row r="316" spans="17:17" ht="32.25" customHeight="1">
      <c r="Q316" s="10"/>
    </row>
    <row r="317" spans="17:17" ht="32.25" customHeight="1">
      <c r="Q317" s="10"/>
    </row>
    <row r="318" spans="17:17" ht="32.25" customHeight="1">
      <c r="Q318" s="10"/>
    </row>
    <row r="319" spans="17:17" ht="32.25" customHeight="1">
      <c r="Q319" s="10"/>
    </row>
    <row r="320" spans="17:17" ht="32.25" customHeight="1">
      <c r="Q320" s="10"/>
    </row>
    <row r="321" spans="17:17" ht="32.25" customHeight="1">
      <c r="Q321" s="10"/>
    </row>
    <row r="322" spans="17:17" ht="32.25" customHeight="1">
      <c r="Q322" s="10"/>
    </row>
    <row r="323" spans="17:17" ht="32.25" customHeight="1">
      <c r="Q323" s="10"/>
    </row>
    <row r="324" spans="17:17" ht="32.25" customHeight="1">
      <c r="Q324" s="10"/>
    </row>
    <row r="325" spans="17:17" ht="32.25" customHeight="1">
      <c r="Q325" s="10"/>
    </row>
    <row r="326" spans="17:17" ht="32.25" customHeight="1">
      <c r="Q326" s="10"/>
    </row>
    <row r="327" spans="17:17" ht="32.25" customHeight="1">
      <c r="Q327" s="10"/>
    </row>
    <row r="328" spans="17:17" ht="32.25" customHeight="1">
      <c r="Q328" s="10"/>
    </row>
    <row r="329" spans="17:17" ht="32.25" customHeight="1">
      <c r="Q329" s="10"/>
    </row>
    <row r="330" spans="17:17" ht="32.25" customHeight="1">
      <c r="Q330" s="10"/>
    </row>
    <row r="331" spans="17:17" ht="32.25" customHeight="1">
      <c r="Q331" s="10"/>
    </row>
    <row r="332" spans="17:17" ht="32.25" customHeight="1">
      <c r="Q332" s="10"/>
    </row>
    <row r="333" spans="17:17" ht="32.25" customHeight="1">
      <c r="Q333" s="10"/>
    </row>
    <row r="334" spans="17:17" ht="32.25" customHeight="1">
      <c r="Q334" s="10"/>
    </row>
    <row r="335" spans="17:17" ht="32.25" customHeight="1">
      <c r="Q335" s="10"/>
    </row>
    <row r="336" spans="17:17" ht="32.25" customHeight="1">
      <c r="Q336" s="10"/>
    </row>
    <row r="337" spans="17:17" ht="32.25" customHeight="1">
      <c r="Q337" s="10"/>
    </row>
    <row r="338" spans="17:17" ht="32.25" customHeight="1">
      <c r="Q338" s="10"/>
    </row>
    <row r="339" spans="17:17" ht="32.25" customHeight="1">
      <c r="Q339" s="10"/>
    </row>
    <row r="340" spans="17:17" ht="32.25" customHeight="1">
      <c r="Q340" s="10"/>
    </row>
    <row r="341" spans="17:17" ht="32.25" customHeight="1">
      <c r="Q341" s="10"/>
    </row>
    <row r="342" spans="17:17" ht="32.25" customHeight="1">
      <c r="Q342" s="10"/>
    </row>
    <row r="343" spans="17:17" ht="32.25" customHeight="1">
      <c r="Q343" s="10"/>
    </row>
    <row r="344" spans="17:17" ht="32.25" customHeight="1">
      <c r="Q344" s="10"/>
    </row>
    <row r="345" spans="17:17" ht="32.25" customHeight="1">
      <c r="Q345" s="10"/>
    </row>
    <row r="346" spans="17:17" ht="32.25" customHeight="1">
      <c r="Q346" s="10"/>
    </row>
    <row r="347" spans="17:17" ht="32.25" customHeight="1">
      <c r="Q347" s="10"/>
    </row>
    <row r="348" spans="17:17" ht="32.25" customHeight="1">
      <c r="Q348" s="10"/>
    </row>
    <row r="349" spans="17:17" ht="32.25" customHeight="1">
      <c r="Q349" s="10"/>
    </row>
    <row r="350" spans="17:17" ht="32.25" customHeight="1">
      <c r="Q350" s="10"/>
    </row>
    <row r="351" spans="17:17" ht="32.25" customHeight="1">
      <c r="Q351" s="10"/>
    </row>
    <row r="352" spans="17:17" ht="32.25" customHeight="1">
      <c r="Q352" s="10"/>
    </row>
    <row r="353" spans="17:17" ht="32.25" customHeight="1">
      <c r="Q353" s="10"/>
    </row>
    <row r="354" spans="17:17" ht="32.25" customHeight="1">
      <c r="Q354" s="10"/>
    </row>
    <row r="355" spans="17:17" ht="32.25" customHeight="1">
      <c r="Q355" s="10"/>
    </row>
    <row r="356" spans="17:17" ht="32.25" customHeight="1">
      <c r="Q356" s="10"/>
    </row>
    <row r="357" spans="17:17" ht="32.25" customHeight="1">
      <c r="Q357" s="10"/>
    </row>
    <row r="358" spans="17:17" ht="32.25" customHeight="1">
      <c r="Q358" s="10"/>
    </row>
    <row r="359" spans="17:17" ht="32.25" customHeight="1">
      <c r="Q359" s="10"/>
    </row>
    <row r="360" spans="17:17" ht="32.25" customHeight="1">
      <c r="Q360" s="10"/>
    </row>
    <row r="361" spans="17:17" ht="32.25" customHeight="1">
      <c r="Q361" s="10"/>
    </row>
    <row r="362" spans="17:17" ht="32.25" customHeight="1">
      <c r="Q362" s="10"/>
    </row>
    <row r="363" spans="17:17" ht="32.25" customHeight="1">
      <c r="Q363" s="10"/>
    </row>
    <row r="364" spans="17:17" ht="32.25" customHeight="1">
      <c r="Q364" s="10"/>
    </row>
    <row r="365" spans="17:17" ht="32.25" customHeight="1">
      <c r="Q365" s="10"/>
    </row>
    <row r="366" spans="17:17" ht="32.25" customHeight="1">
      <c r="Q366" s="10"/>
    </row>
    <row r="367" spans="17:17" ht="32.25" customHeight="1">
      <c r="Q367" s="10"/>
    </row>
    <row r="368" spans="17:17" ht="32.25" customHeight="1">
      <c r="Q368" s="10"/>
    </row>
    <row r="369" spans="17:17" ht="32.25" customHeight="1">
      <c r="Q369" s="10"/>
    </row>
    <row r="370" spans="17:17" ht="32.25" customHeight="1">
      <c r="Q370" s="10"/>
    </row>
    <row r="371" spans="17:17" ht="32.25" customHeight="1">
      <c r="Q371" s="10"/>
    </row>
    <row r="372" spans="17:17" ht="32.25" customHeight="1">
      <c r="Q372" s="10"/>
    </row>
    <row r="373" spans="17:17" ht="32.25" customHeight="1">
      <c r="Q373" s="10"/>
    </row>
    <row r="374" spans="17:17" ht="32.25" customHeight="1">
      <c r="Q374" s="10"/>
    </row>
    <row r="375" spans="17:17" ht="32.25" customHeight="1">
      <c r="Q375" s="10"/>
    </row>
    <row r="376" spans="17:17" ht="32.25" customHeight="1">
      <c r="Q376" s="10"/>
    </row>
    <row r="377" spans="17:17" ht="32.25" customHeight="1">
      <c r="Q377" s="10"/>
    </row>
    <row r="378" spans="17:17" ht="32.25" customHeight="1">
      <c r="Q378" s="10"/>
    </row>
    <row r="379" spans="17:17" ht="32.25" customHeight="1">
      <c r="Q379" s="10"/>
    </row>
    <row r="380" spans="17:17" ht="32.25" customHeight="1">
      <c r="Q380" s="10"/>
    </row>
    <row r="381" spans="17:17" ht="32.25" customHeight="1">
      <c r="Q381" s="10"/>
    </row>
    <row r="382" spans="17:17" ht="32.25" customHeight="1">
      <c r="Q382" s="10"/>
    </row>
    <row r="383" spans="17:17" ht="32.25" customHeight="1">
      <c r="Q383" s="10"/>
    </row>
    <row r="384" spans="17:17" ht="32.25" customHeight="1">
      <c r="Q384" s="10"/>
    </row>
    <row r="385" spans="17:17" ht="32.25" customHeight="1">
      <c r="Q385" s="10"/>
    </row>
    <row r="386" spans="17:17" ht="32.25" customHeight="1">
      <c r="Q386" s="10"/>
    </row>
    <row r="387" spans="17:17" ht="32.25" customHeight="1">
      <c r="Q387" s="10"/>
    </row>
    <row r="388" spans="17:17" ht="32.25" customHeight="1">
      <c r="Q388" s="10"/>
    </row>
    <row r="389" spans="17:17" ht="32.25" customHeight="1">
      <c r="Q389" s="10"/>
    </row>
    <row r="390" spans="17:17" ht="32.25" customHeight="1">
      <c r="Q390" s="10"/>
    </row>
    <row r="391" spans="17:17" ht="32.25" customHeight="1">
      <c r="Q391" s="10"/>
    </row>
    <row r="392" spans="17:17" ht="32.25" customHeight="1">
      <c r="Q392" s="10"/>
    </row>
    <row r="393" spans="17:17" ht="32.25" customHeight="1">
      <c r="Q393" s="10"/>
    </row>
    <row r="394" spans="17:17" ht="32.25" customHeight="1">
      <c r="Q394" s="10"/>
    </row>
    <row r="395" spans="17:17" ht="32.25" customHeight="1">
      <c r="Q395" s="10"/>
    </row>
    <row r="396" spans="17:17" ht="32.25" customHeight="1">
      <c r="Q396" s="10"/>
    </row>
    <row r="397" spans="17:17" ht="32.25" customHeight="1">
      <c r="Q397" s="10"/>
    </row>
    <row r="398" spans="17:17" ht="32.25" customHeight="1">
      <c r="Q398" s="10"/>
    </row>
    <row r="399" spans="17:17" ht="32.25" customHeight="1">
      <c r="Q399" s="10"/>
    </row>
    <row r="400" spans="17:17" ht="32.25" customHeight="1">
      <c r="Q400" s="10"/>
    </row>
    <row r="401" spans="17:17" ht="32.25" customHeight="1">
      <c r="Q401" s="10"/>
    </row>
    <row r="402" spans="17:17" ht="32.25" customHeight="1">
      <c r="Q402" s="10"/>
    </row>
    <row r="403" spans="17:17" ht="32.25" customHeight="1">
      <c r="Q403" s="10"/>
    </row>
    <row r="404" spans="17:17" ht="32.25" customHeight="1">
      <c r="Q404" s="10"/>
    </row>
    <row r="405" spans="17:17" ht="32.25" customHeight="1">
      <c r="Q405" s="10"/>
    </row>
    <row r="406" spans="17:17" ht="32.25" customHeight="1">
      <c r="Q406" s="10"/>
    </row>
    <row r="407" spans="17:17" ht="32.25" customHeight="1">
      <c r="Q407" s="10"/>
    </row>
    <row r="408" spans="17:17" ht="32.25" customHeight="1">
      <c r="Q408" s="10"/>
    </row>
    <row r="409" spans="17:17" ht="32.25" customHeight="1">
      <c r="Q409" s="10"/>
    </row>
    <row r="410" spans="17:17" ht="32.25" customHeight="1">
      <c r="Q410" s="10"/>
    </row>
    <row r="411" spans="17:17" ht="32.25" customHeight="1">
      <c r="Q411" s="10"/>
    </row>
    <row r="412" spans="17:17" ht="32.25" customHeight="1">
      <c r="Q412" s="10"/>
    </row>
    <row r="413" spans="17:17" ht="32.25" customHeight="1">
      <c r="Q413" s="10"/>
    </row>
    <row r="414" spans="17:17" ht="32.25" customHeight="1">
      <c r="Q414" s="10"/>
    </row>
    <row r="415" spans="17:17" ht="32.25" customHeight="1">
      <c r="Q415" s="10"/>
    </row>
    <row r="416" spans="17:17" ht="32.25" customHeight="1">
      <c r="Q416" s="10"/>
    </row>
    <row r="417" spans="17:17" ht="32.25" customHeight="1">
      <c r="Q417" s="10"/>
    </row>
    <row r="418" spans="17:17" ht="32.25" customHeight="1">
      <c r="Q418" s="10"/>
    </row>
    <row r="419" spans="17:17" ht="32.25" customHeight="1">
      <c r="Q419" s="10"/>
    </row>
    <row r="420" spans="17:17" ht="32.25" customHeight="1">
      <c r="Q420" s="10"/>
    </row>
    <row r="421" spans="17:17" ht="32.25" customHeight="1">
      <c r="Q421" s="10"/>
    </row>
    <row r="422" spans="17:17" ht="32.25" customHeight="1">
      <c r="Q422" s="10"/>
    </row>
    <row r="423" spans="17:17" ht="32.25" customHeight="1">
      <c r="Q423" s="10"/>
    </row>
    <row r="424" spans="17:17" ht="32.25" customHeight="1">
      <c r="Q424" s="10"/>
    </row>
    <row r="425" spans="17:17" ht="32.25" customHeight="1">
      <c r="Q425" s="10"/>
    </row>
    <row r="426" spans="17:17" ht="32.25" customHeight="1">
      <c r="Q426" s="10"/>
    </row>
    <row r="427" spans="17:17" ht="32.25" customHeight="1">
      <c r="Q427" s="10"/>
    </row>
    <row r="428" spans="17:17" ht="32.25" customHeight="1">
      <c r="Q428" s="10"/>
    </row>
    <row r="429" spans="17:17" ht="32.25" customHeight="1">
      <c r="Q429" s="10"/>
    </row>
    <row r="430" spans="17:17" ht="32.25" customHeight="1">
      <c r="Q430" s="10"/>
    </row>
    <row r="431" spans="17:17" ht="32.25" customHeight="1">
      <c r="Q431" s="10"/>
    </row>
    <row r="432" spans="17:17" ht="32.25" customHeight="1">
      <c r="Q432" s="10"/>
    </row>
    <row r="433" spans="17:17" ht="32.25" customHeight="1">
      <c r="Q433" s="10"/>
    </row>
    <row r="434" spans="17:17" ht="32.25" customHeight="1">
      <c r="Q434" s="10"/>
    </row>
    <row r="435" spans="17:17" ht="32.25" customHeight="1">
      <c r="Q435" s="10"/>
    </row>
    <row r="436" spans="17:17" ht="32.25" customHeight="1">
      <c r="Q436" s="10"/>
    </row>
    <row r="437" spans="17:17" ht="32.25" customHeight="1">
      <c r="Q437" s="10"/>
    </row>
    <row r="438" spans="17:17" ht="32.25" customHeight="1">
      <c r="Q438" s="10"/>
    </row>
    <row r="439" spans="17:17" ht="32.25" customHeight="1">
      <c r="Q439" s="10"/>
    </row>
    <row r="440" spans="17:17" ht="32.25" customHeight="1">
      <c r="Q440" s="10"/>
    </row>
    <row r="441" spans="17:17" ht="32.25" customHeight="1">
      <c r="Q441" s="10"/>
    </row>
    <row r="442" spans="17:17" ht="32.25" customHeight="1">
      <c r="Q442" s="10"/>
    </row>
    <row r="443" spans="17:17" ht="32.25" customHeight="1">
      <c r="Q443" s="10"/>
    </row>
    <row r="444" spans="17:17" ht="32.25" customHeight="1">
      <c r="Q444" s="10"/>
    </row>
    <row r="445" spans="17:17" ht="32.25" customHeight="1">
      <c r="Q445" s="10"/>
    </row>
    <row r="446" spans="17:17" ht="32.25" customHeight="1">
      <c r="Q446" s="10"/>
    </row>
    <row r="447" spans="17:17" ht="32.25" customHeight="1">
      <c r="Q447" s="10"/>
    </row>
    <row r="448" spans="17:17" ht="32.25" customHeight="1">
      <c r="Q448" s="10"/>
    </row>
    <row r="449" spans="17:17" ht="32.25" customHeight="1">
      <c r="Q449" s="10"/>
    </row>
    <row r="450" spans="17:17" ht="32.25" customHeight="1">
      <c r="Q450" s="10"/>
    </row>
    <row r="451" spans="17:17" ht="32.25" customHeight="1">
      <c r="Q451" s="10"/>
    </row>
    <row r="452" spans="17:17" ht="32.25" customHeight="1">
      <c r="Q452" s="10"/>
    </row>
    <row r="453" spans="17:17" ht="32.25" customHeight="1">
      <c r="Q453" s="10"/>
    </row>
    <row r="454" spans="17:17" ht="32.25" customHeight="1">
      <c r="Q454" s="10"/>
    </row>
    <row r="455" spans="17:17" ht="32.25" customHeight="1">
      <c r="Q455" s="10"/>
    </row>
    <row r="456" spans="17:17" ht="32.25" customHeight="1">
      <c r="Q456" s="10"/>
    </row>
    <row r="457" spans="17:17" ht="32.25" customHeight="1">
      <c r="Q457" s="10"/>
    </row>
    <row r="458" spans="17:17" ht="32.25" customHeight="1">
      <c r="Q458" s="10"/>
    </row>
    <row r="459" spans="17:17" ht="32.25" customHeight="1">
      <c r="Q459" s="10"/>
    </row>
    <row r="460" spans="17:17" ht="32.25" customHeight="1">
      <c r="Q460" s="10"/>
    </row>
    <row r="461" spans="17:17" ht="32.25" customHeight="1">
      <c r="Q461" s="10"/>
    </row>
    <row r="462" spans="17:17" ht="32.25" customHeight="1">
      <c r="Q462" s="10"/>
    </row>
    <row r="463" spans="17:17" ht="32.25" customHeight="1">
      <c r="Q463" s="10"/>
    </row>
    <row r="464" spans="17:17" ht="32.25" customHeight="1">
      <c r="Q464" s="10"/>
    </row>
    <row r="465" spans="17:17" ht="32.25" customHeight="1">
      <c r="Q465" s="10"/>
    </row>
    <row r="466" spans="17:17" ht="32.25" customHeight="1">
      <c r="Q466" s="10"/>
    </row>
    <row r="467" spans="17:17" ht="32.25" customHeight="1">
      <c r="Q467" s="10"/>
    </row>
    <row r="468" spans="17:17" ht="32.25" customHeight="1">
      <c r="Q468" s="10"/>
    </row>
    <row r="469" spans="17:17" ht="32.25" customHeight="1">
      <c r="Q469" s="10"/>
    </row>
    <row r="470" spans="17:17" ht="32.25" customHeight="1">
      <c r="Q470" s="10"/>
    </row>
    <row r="471" spans="17:17" ht="32.25" customHeight="1">
      <c r="Q471" s="10"/>
    </row>
    <row r="472" spans="17:17" ht="32.25" customHeight="1">
      <c r="Q472" s="10"/>
    </row>
    <row r="473" spans="17:17" ht="32.25" customHeight="1">
      <c r="Q473" s="10"/>
    </row>
    <row r="474" spans="17:17" ht="32.25" customHeight="1">
      <c r="Q474" s="10"/>
    </row>
    <row r="475" spans="17:17" ht="32.25" customHeight="1">
      <c r="Q475" s="10"/>
    </row>
    <row r="476" spans="17:17" ht="32.25" customHeight="1">
      <c r="Q476" s="10"/>
    </row>
    <row r="477" spans="17:17" ht="32.25" customHeight="1">
      <c r="Q477" s="10"/>
    </row>
    <row r="478" spans="17:17" ht="32.25" customHeight="1">
      <c r="Q478" s="10"/>
    </row>
    <row r="479" spans="17:17" ht="32.25" customHeight="1">
      <c r="Q479" s="10"/>
    </row>
    <row r="480" spans="17:17" ht="32.25" customHeight="1">
      <c r="Q480" s="10"/>
    </row>
    <row r="481" spans="17:17" ht="32.25" customHeight="1">
      <c r="Q481" s="10"/>
    </row>
    <row r="482" spans="17:17" ht="32.25" customHeight="1">
      <c r="Q482" s="10"/>
    </row>
    <row r="483" spans="17:17" ht="32.25" customHeight="1">
      <c r="Q483" s="10"/>
    </row>
    <row r="484" spans="17:17" ht="32.25" customHeight="1">
      <c r="Q484" s="10"/>
    </row>
    <row r="485" spans="17:17" ht="32.25" customHeight="1">
      <c r="Q485" s="10"/>
    </row>
    <row r="486" spans="17:17" ht="32.25" customHeight="1">
      <c r="Q486" s="10"/>
    </row>
    <row r="487" spans="17:17" ht="32.25" customHeight="1">
      <c r="Q487" s="10"/>
    </row>
    <row r="488" spans="17:17" ht="32.25" customHeight="1">
      <c r="Q488" s="10"/>
    </row>
    <row r="489" spans="17:17" ht="32.25" customHeight="1">
      <c r="Q489" s="10"/>
    </row>
    <row r="490" spans="17:17" ht="32.25" customHeight="1">
      <c r="Q490" s="10"/>
    </row>
    <row r="491" spans="17:17" ht="32.25" customHeight="1">
      <c r="Q491" s="10"/>
    </row>
    <row r="492" spans="17:17" ht="32.25" customHeight="1">
      <c r="Q492" s="10"/>
    </row>
    <row r="493" spans="17:17" ht="32.25" customHeight="1">
      <c r="Q493" s="10"/>
    </row>
    <row r="494" spans="17:17" ht="32.25" customHeight="1">
      <c r="Q494" s="10"/>
    </row>
    <row r="495" spans="17:17" ht="32.25" customHeight="1">
      <c r="Q495" s="10"/>
    </row>
    <row r="496" spans="17:17" ht="32.25" customHeight="1">
      <c r="Q496" s="10"/>
    </row>
    <row r="497" spans="17:17" ht="32.25" customHeight="1">
      <c r="Q497" s="10"/>
    </row>
    <row r="498" spans="17:17" ht="32.25" customHeight="1">
      <c r="Q498" s="10"/>
    </row>
    <row r="499" spans="17:17" ht="32.25" customHeight="1">
      <c r="Q499" s="10"/>
    </row>
    <row r="500" spans="17:17" ht="32.25" customHeight="1">
      <c r="Q500" s="10"/>
    </row>
    <row r="501" spans="17:17" ht="32.25" customHeight="1">
      <c r="Q501" s="10"/>
    </row>
    <row r="502" spans="17:17" ht="32.25" customHeight="1">
      <c r="Q502" s="10"/>
    </row>
    <row r="503" spans="17:17" ht="32.25" customHeight="1">
      <c r="Q503" s="10"/>
    </row>
    <row r="504" spans="17:17" ht="32.25" customHeight="1">
      <c r="Q504" s="10"/>
    </row>
    <row r="505" spans="17:17" ht="32.25" customHeight="1">
      <c r="Q505" s="10"/>
    </row>
    <row r="506" spans="17:17" ht="32.25" customHeight="1">
      <c r="Q506" s="10"/>
    </row>
    <row r="507" spans="17:17" ht="32.25" customHeight="1">
      <c r="Q507" s="10"/>
    </row>
    <row r="508" spans="17:17" ht="32.25" customHeight="1">
      <c r="Q508" s="10"/>
    </row>
    <row r="509" spans="17:17" ht="32.25" customHeight="1">
      <c r="Q509" s="10"/>
    </row>
    <row r="510" spans="17:17" ht="32.25" customHeight="1">
      <c r="Q510" s="10"/>
    </row>
    <row r="511" spans="17:17" ht="32.25" customHeight="1">
      <c r="Q511" s="10"/>
    </row>
    <row r="512" spans="17:17" ht="32.25" customHeight="1">
      <c r="Q512" s="10"/>
    </row>
    <row r="513" spans="17:17" ht="32.25" customHeight="1">
      <c r="Q513" s="10"/>
    </row>
    <row r="514" spans="17:17" ht="32.25" customHeight="1">
      <c r="Q514" s="10"/>
    </row>
    <row r="515" spans="17:17" ht="32.25" customHeight="1">
      <c r="Q515" s="10"/>
    </row>
    <row r="516" spans="17:17" ht="32.25" customHeight="1">
      <c r="Q516" s="10"/>
    </row>
    <row r="517" spans="17:17" ht="32.25" customHeight="1">
      <c r="Q517" s="10"/>
    </row>
    <row r="518" spans="17:17" ht="32.25" customHeight="1">
      <c r="Q518" s="10"/>
    </row>
    <row r="519" spans="17:17" ht="32.25" customHeight="1">
      <c r="Q519" s="10"/>
    </row>
    <row r="520" spans="17:17" ht="32.25" customHeight="1">
      <c r="Q520" s="10"/>
    </row>
    <row r="521" spans="17:17" ht="32.25" customHeight="1">
      <c r="Q521" s="10"/>
    </row>
    <row r="522" spans="17:17" ht="32.25" customHeight="1">
      <c r="Q522" s="10"/>
    </row>
    <row r="523" spans="17:17" ht="32.25" customHeight="1">
      <c r="Q523" s="10"/>
    </row>
    <row r="524" spans="17:17" ht="32.25" customHeight="1">
      <c r="Q524" s="10"/>
    </row>
    <row r="525" spans="17:17" ht="32.25" customHeight="1">
      <c r="Q525" s="10"/>
    </row>
    <row r="526" spans="17:17" ht="32.25" customHeight="1">
      <c r="Q526" s="10"/>
    </row>
    <row r="527" spans="17:17" ht="32.25" customHeight="1">
      <c r="Q527" s="10"/>
    </row>
    <row r="528" spans="17:17" ht="32.25" customHeight="1">
      <c r="Q528" s="10"/>
    </row>
    <row r="529" spans="17:17" ht="32.25" customHeight="1">
      <c r="Q529" s="10"/>
    </row>
    <row r="530" spans="17:17" ht="32.25" customHeight="1">
      <c r="Q530" s="10"/>
    </row>
    <row r="531" spans="17:17" ht="32.25" customHeight="1">
      <c r="Q531" s="10"/>
    </row>
    <row r="532" spans="17:17" ht="32.25" customHeight="1">
      <c r="Q532" s="10"/>
    </row>
    <row r="533" spans="17:17" ht="32.25" customHeight="1">
      <c r="Q533" s="10"/>
    </row>
    <row r="534" spans="17:17" ht="32.25" customHeight="1">
      <c r="Q534" s="10"/>
    </row>
    <row r="535" spans="17:17" ht="32.25" customHeight="1">
      <c r="Q535" s="10"/>
    </row>
    <row r="536" spans="17:17" ht="32.25" customHeight="1">
      <c r="Q536" s="10"/>
    </row>
    <row r="537" spans="17:17" ht="32.25" customHeight="1">
      <c r="Q537" s="10"/>
    </row>
    <row r="538" spans="17:17" ht="32.25" customHeight="1">
      <c r="Q538" s="10"/>
    </row>
    <row r="539" spans="17:17" ht="32.25" customHeight="1">
      <c r="Q539" s="10"/>
    </row>
    <row r="540" spans="17:17" ht="32.25" customHeight="1">
      <c r="Q540" s="10"/>
    </row>
    <row r="541" spans="17:17" ht="32.25" customHeight="1">
      <c r="Q541" s="10"/>
    </row>
    <row r="542" spans="17:17" ht="32.25" customHeight="1">
      <c r="Q542" s="10"/>
    </row>
    <row r="543" spans="17:17" ht="32.25" customHeight="1">
      <c r="Q543" s="10"/>
    </row>
    <row r="544" spans="17:17" ht="32.25" customHeight="1">
      <c r="Q544" s="10"/>
    </row>
    <row r="545" spans="17:17" ht="32.25" customHeight="1">
      <c r="Q545" s="10"/>
    </row>
    <row r="546" spans="17:17" ht="32.25" customHeight="1">
      <c r="Q546" s="10"/>
    </row>
    <row r="547" spans="17:17" ht="32.25" customHeight="1">
      <c r="Q547" s="10"/>
    </row>
    <row r="548" spans="17:17" ht="32.25" customHeight="1">
      <c r="Q548" s="10"/>
    </row>
    <row r="549" spans="17:17" ht="32.25" customHeight="1">
      <c r="Q549" s="10"/>
    </row>
    <row r="550" spans="17:17" ht="32.25" customHeight="1">
      <c r="Q550" s="10"/>
    </row>
    <row r="551" spans="17:17" ht="32.25" customHeight="1">
      <c r="Q551" s="10"/>
    </row>
    <row r="552" spans="17:17" ht="32.25" customHeight="1">
      <c r="Q552" s="10"/>
    </row>
    <row r="553" spans="17:17" ht="32.25" customHeight="1">
      <c r="Q553" s="10"/>
    </row>
    <row r="554" spans="17:17" ht="32.25" customHeight="1">
      <c r="Q554" s="10"/>
    </row>
    <row r="555" spans="17:17" ht="32.25" customHeight="1">
      <c r="Q555" s="10"/>
    </row>
    <row r="556" spans="17:17" ht="32.25" customHeight="1">
      <c r="Q556" s="10"/>
    </row>
    <row r="557" spans="17:17" ht="32.25" customHeight="1">
      <c r="Q557" s="10"/>
    </row>
    <row r="558" spans="17:17" ht="32.25" customHeight="1">
      <c r="Q558" s="10"/>
    </row>
    <row r="559" spans="17:17" ht="32.25" customHeight="1">
      <c r="Q559" s="10"/>
    </row>
    <row r="560" spans="17:17" ht="32.25" customHeight="1">
      <c r="Q560" s="10"/>
    </row>
    <row r="561" spans="17:17" ht="32.25" customHeight="1">
      <c r="Q561" s="10"/>
    </row>
    <row r="562" spans="17:17" ht="32.25" customHeight="1">
      <c r="Q562" s="10"/>
    </row>
    <row r="563" spans="17:17" ht="32.25" customHeight="1">
      <c r="Q563" s="10"/>
    </row>
    <row r="564" spans="17:17" ht="32.25" customHeight="1">
      <c r="Q564" s="10"/>
    </row>
    <row r="565" spans="17:17" ht="32.25" customHeight="1">
      <c r="Q565" s="10"/>
    </row>
    <row r="566" spans="17:17" ht="32.25" customHeight="1">
      <c r="Q566" s="10"/>
    </row>
    <row r="567" spans="17:17" ht="32.25" customHeight="1">
      <c r="Q567" s="10"/>
    </row>
    <row r="568" spans="17:17" ht="32.25" customHeight="1">
      <c r="Q568" s="10"/>
    </row>
    <row r="569" spans="17:17" ht="32.25" customHeight="1">
      <c r="Q569" s="10"/>
    </row>
    <row r="570" spans="17:17" ht="32.25" customHeight="1">
      <c r="Q570" s="10"/>
    </row>
    <row r="571" spans="17:17" ht="32.25" customHeight="1">
      <c r="Q571" s="10"/>
    </row>
    <row r="572" spans="17:17" ht="32.25" customHeight="1">
      <c r="Q572" s="10"/>
    </row>
    <row r="573" spans="17:17" ht="32.25" customHeight="1">
      <c r="Q573" s="10"/>
    </row>
    <row r="574" spans="17:17" ht="32.25" customHeight="1">
      <c r="Q574" s="10"/>
    </row>
    <row r="575" spans="17:17" ht="32.25" customHeight="1">
      <c r="Q575" s="10"/>
    </row>
    <row r="576" spans="17:17" ht="32.25" customHeight="1">
      <c r="Q576" s="10"/>
    </row>
    <row r="577" spans="17:17" ht="32.25" customHeight="1">
      <c r="Q577" s="10"/>
    </row>
    <row r="578" spans="17:17" ht="32.25" customHeight="1">
      <c r="Q578" s="10"/>
    </row>
    <row r="579" spans="17:17" ht="32.25" customHeight="1">
      <c r="Q579" s="10"/>
    </row>
    <row r="580" spans="17:17" ht="32.25" customHeight="1">
      <c r="Q580" s="10"/>
    </row>
    <row r="581" spans="17:17" ht="32.25" customHeight="1">
      <c r="Q581" s="10"/>
    </row>
    <row r="582" spans="17:17" ht="32.25" customHeight="1">
      <c r="Q582" s="10"/>
    </row>
    <row r="583" spans="17:17" ht="32.25" customHeight="1">
      <c r="Q583" s="10"/>
    </row>
    <row r="584" spans="17:17" ht="32.25" customHeight="1">
      <c r="Q584" s="10"/>
    </row>
    <row r="585" spans="17:17" ht="32.25" customHeight="1">
      <c r="Q585" s="10"/>
    </row>
    <row r="586" spans="17:17" ht="32.25" customHeight="1">
      <c r="Q586" s="10"/>
    </row>
    <row r="587" spans="17:17" ht="32.25" customHeight="1">
      <c r="Q587" s="10"/>
    </row>
    <row r="588" spans="17:17" ht="32.25" customHeight="1">
      <c r="Q588" s="10"/>
    </row>
    <row r="589" spans="17:17" ht="32.25" customHeight="1">
      <c r="Q589" s="10"/>
    </row>
    <row r="590" spans="17:17" ht="32.25" customHeight="1">
      <c r="Q590" s="10"/>
    </row>
    <row r="591" spans="17:17" ht="32.25" customHeight="1">
      <c r="Q591" s="10"/>
    </row>
    <row r="592" spans="17:17" ht="32.25" customHeight="1">
      <c r="Q592" s="10"/>
    </row>
    <row r="593" spans="17:17" ht="32.25" customHeight="1">
      <c r="Q593" s="10"/>
    </row>
    <row r="594" spans="17:17" ht="32.25" customHeight="1">
      <c r="Q594" s="10"/>
    </row>
    <row r="595" spans="17:17" ht="32.25" customHeight="1">
      <c r="Q595" s="10"/>
    </row>
    <row r="596" spans="17:17" ht="32.25" customHeight="1">
      <c r="Q596" s="10"/>
    </row>
    <row r="597" spans="17:17" ht="32.25" customHeight="1">
      <c r="Q597" s="10"/>
    </row>
    <row r="598" spans="17:17" ht="32.25" customHeight="1">
      <c r="Q598" s="10"/>
    </row>
    <row r="599" spans="17:17" ht="32.25" customHeight="1">
      <c r="Q599" s="10"/>
    </row>
    <row r="600" spans="17:17" ht="32.25" customHeight="1">
      <c r="Q600" s="10"/>
    </row>
    <row r="601" spans="17:17" ht="32.25" customHeight="1">
      <c r="Q601" s="10"/>
    </row>
    <row r="602" spans="17:17" ht="32.25" customHeight="1">
      <c r="Q602" s="10"/>
    </row>
    <row r="603" spans="17:17" ht="32.25" customHeight="1">
      <c r="Q603" s="10"/>
    </row>
    <row r="604" spans="17:17" ht="32.25" customHeight="1">
      <c r="Q604" s="10"/>
    </row>
    <row r="605" spans="17:17" ht="32.25" customHeight="1">
      <c r="Q605" s="10"/>
    </row>
    <row r="606" spans="17:17" ht="32.25" customHeight="1">
      <c r="Q606" s="10"/>
    </row>
    <row r="607" spans="17:17" ht="32.25" customHeight="1">
      <c r="Q607" s="10"/>
    </row>
    <row r="608" spans="17:17" ht="32.25" customHeight="1">
      <c r="Q608" s="10"/>
    </row>
    <row r="609" spans="17:17" ht="32.25" customHeight="1">
      <c r="Q609" s="10"/>
    </row>
    <row r="610" spans="17:17" ht="32.25" customHeight="1">
      <c r="Q610" s="10"/>
    </row>
    <row r="611" spans="17:17" ht="32.25" customHeight="1">
      <c r="Q611" s="10"/>
    </row>
    <row r="612" spans="17:17" ht="32.25" customHeight="1">
      <c r="Q612" s="10"/>
    </row>
    <row r="613" spans="17:17" ht="32.25" customHeight="1">
      <c r="Q613" s="10"/>
    </row>
    <row r="614" spans="17:17" ht="32.25" customHeight="1">
      <c r="Q614" s="10"/>
    </row>
    <row r="615" spans="17:17" ht="32.25" customHeight="1">
      <c r="Q615" s="10"/>
    </row>
    <row r="616" spans="17:17" ht="32.25" customHeight="1">
      <c r="Q616" s="10"/>
    </row>
    <row r="617" spans="17:17" ht="32.25" customHeight="1">
      <c r="Q617" s="10"/>
    </row>
    <row r="618" spans="17:17" ht="32.25" customHeight="1">
      <c r="Q618" s="10"/>
    </row>
    <row r="619" spans="17:17" ht="32.25" customHeight="1">
      <c r="Q619" s="10"/>
    </row>
    <row r="620" spans="17:17" ht="32.25" customHeight="1">
      <c r="Q620" s="10"/>
    </row>
    <row r="621" spans="17:17" ht="32.25" customHeight="1">
      <c r="Q621" s="10"/>
    </row>
    <row r="622" spans="17:17" ht="32.25" customHeight="1">
      <c r="Q622" s="10"/>
    </row>
    <row r="623" spans="17:17" ht="32.25" customHeight="1">
      <c r="Q623" s="10"/>
    </row>
    <row r="624" spans="17:17" ht="32.25" customHeight="1">
      <c r="Q624" s="10"/>
    </row>
    <row r="625" spans="17:17" ht="32.25" customHeight="1">
      <c r="Q625" s="10"/>
    </row>
    <row r="626" spans="17:17" ht="32.25" customHeight="1">
      <c r="Q626" s="10"/>
    </row>
    <row r="627" spans="17:17" ht="32.25" customHeight="1">
      <c r="Q627" s="10"/>
    </row>
    <row r="628" spans="17:17" ht="32.25" customHeight="1">
      <c r="Q628" s="10"/>
    </row>
    <row r="629" spans="17:17" ht="32.25" customHeight="1">
      <c r="Q629" s="10"/>
    </row>
    <row r="630" spans="17:17" ht="32.25" customHeight="1">
      <c r="Q630" s="10"/>
    </row>
    <row r="631" spans="17:17" ht="32.25" customHeight="1">
      <c r="Q631" s="10"/>
    </row>
    <row r="632" spans="17:17" ht="32.25" customHeight="1">
      <c r="Q632" s="10"/>
    </row>
    <row r="633" spans="17:17" ht="32.25" customHeight="1">
      <c r="Q633" s="10"/>
    </row>
    <row r="634" spans="17:17" ht="32.25" customHeight="1">
      <c r="Q634" s="10"/>
    </row>
    <row r="635" spans="17:17" ht="32.25" customHeight="1">
      <c r="Q635" s="10"/>
    </row>
    <row r="636" spans="17:17" ht="32.25" customHeight="1">
      <c r="Q636" s="10"/>
    </row>
    <row r="637" spans="17:17" ht="32.25" customHeight="1">
      <c r="Q637" s="10"/>
    </row>
    <row r="638" spans="17:17" ht="32.25" customHeight="1">
      <c r="Q638" s="10"/>
    </row>
    <row r="639" spans="17:17" ht="32.25" customHeight="1">
      <c r="Q639" s="10"/>
    </row>
    <row r="640" spans="17:17" ht="32.25" customHeight="1">
      <c r="Q640" s="10"/>
    </row>
    <row r="641" spans="17:17" ht="32.25" customHeight="1">
      <c r="Q641" s="10"/>
    </row>
    <row r="642" spans="17:17" ht="32.25" customHeight="1">
      <c r="Q642" s="10"/>
    </row>
    <row r="643" spans="17:17" ht="32.25" customHeight="1">
      <c r="Q643" s="10"/>
    </row>
    <row r="644" spans="17:17" ht="32.25" customHeight="1">
      <c r="Q644" s="10"/>
    </row>
    <row r="645" spans="17:17" ht="32.25" customHeight="1">
      <c r="Q645" s="10"/>
    </row>
    <row r="646" spans="17:17" ht="32.25" customHeight="1">
      <c r="Q646" s="10"/>
    </row>
    <row r="647" spans="17:17" ht="32.25" customHeight="1">
      <c r="Q647" s="10"/>
    </row>
    <row r="648" spans="17:17" ht="32.25" customHeight="1">
      <c r="Q648" s="10"/>
    </row>
    <row r="649" spans="17:17" ht="32.25" customHeight="1">
      <c r="Q649" s="10"/>
    </row>
    <row r="650" spans="17:17" ht="32.25" customHeight="1">
      <c r="Q650" s="10"/>
    </row>
    <row r="651" spans="17:17" ht="32.25" customHeight="1">
      <c r="Q651" s="10"/>
    </row>
    <row r="652" spans="17:17" ht="32.25" customHeight="1">
      <c r="Q652" s="10"/>
    </row>
    <row r="653" spans="17:17" ht="32.25" customHeight="1">
      <c r="Q653" s="10"/>
    </row>
    <row r="654" spans="17:17" ht="32.25" customHeight="1">
      <c r="Q654" s="10"/>
    </row>
    <row r="655" spans="17:17" ht="32.25" customHeight="1">
      <c r="Q655" s="10"/>
    </row>
    <row r="656" spans="17:17" ht="32.25" customHeight="1">
      <c r="Q656" s="10"/>
    </row>
    <row r="657" spans="17:17" ht="32.25" customHeight="1">
      <c r="Q657" s="10"/>
    </row>
    <row r="658" spans="17:17" ht="32.25" customHeight="1">
      <c r="Q658" s="10"/>
    </row>
    <row r="659" spans="17:17" ht="32.25" customHeight="1">
      <c r="Q659" s="10"/>
    </row>
    <row r="660" spans="17:17" ht="32.25" customHeight="1">
      <c r="Q660" s="10"/>
    </row>
    <row r="661" spans="17:17" ht="32.25" customHeight="1">
      <c r="Q661" s="10"/>
    </row>
    <row r="662" spans="17:17" ht="32.25" customHeight="1">
      <c r="Q662" s="10"/>
    </row>
    <row r="663" spans="17:17" ht="32.25" customHeight="1">
      <c r="Q663" s="10"/>
    </row>
    <row r="664" spans="17:17" ht="32.25" customHeight="1">
      <c r="Q664" s="10"/>
    </row>
    <row r="665" spans="17:17" ht="32.25" customHeight="1">
      <c r="Q665" s="10"/>
    </row>
    <row r="666" spans="17:17" ht="32.25" customHeight="1">
      <c r="Q666" s="10"/>
    </row>
    <row r="667" spans="17:17" ht="32.25" customHeight="1">
      <c r="Q667" s="10"/>
    </row>
    <row r="668" spans="17:17" ht="32.25" customHeight="1">
      <c r="Q668" s="10"/>
    </row>
    <row r="669" spans="17:17" ht="32.25" customHeight="1">
      <c r="Q669" s="10"/>
    </row>
    <row r="670" spans="17:17" ht="32.25" customHeight="1">
      <c r="Q670" s="10"/>
    </row>
    <row r="671" spans="17:17" ht="32.25" customHeight="1">
      <c r="Q671" s="10"/>
    </row>
    <row r="672" spans="17:17" ht="32.25" customHeight="1">
      <c r="Q672" s="10"/>
    </row>
    <row r="673" spans="17:17" ht="32.25" customHeight="1">
      <c r="Q673" s="10"/>
    </row>
    <row r="674" spans="17:17" ht="32.25" customHeight="1">
      <c r="Q674" s="10"/>
    </row>
    <row r="675" spans="17:17" ht="32.25" customHeight="1">
      <c r="Q675" s="10"/>
    </row>
    <row r="676" spans="17:17" ht="32.25" customHeight="1">
      <c r="Q676" s="10"/>
    </row>
    <row r="677" spans="17:17" ht="32.25" customHeight="1">
      <c r="Q677" s="10"/>
    </row>
    <row r="678" spans="17:17" ht="32.25" customHeight="1">
      <c r="Q678" s="10"/>
    </row>
    <row r="679" spans="17:17" ht="32.25" customHeight="1">
      <c r="Q679" s="10"/>
    </row>
    <row r="680" spans="17:17" ht="32.25" customHeight="1">
      <c r="Q680" s="10"/>
    </row>
    <row r="681" spans="17:17" ht="32.25" customHeight="1">
      <c r="Q681" s="10"/>
    </row>
    <row r="682" spans="17:17" ht="32.25" customHeight="1">
      <c r="Q682" s="10"/>
    </row>
    <row r="683" spans="17:17" ht="32.25" customHeight="1">
      <c r="Q683" s="10"/>
    </row>
    <row r="684" spans="17:17" ht="32.25" customHeight="1">
      <c r="Q684" s="10"/>
    </row>
    <row r="685" spans="17:17" ht="32.25" customHeight="1">
      <c r="Q685" s="10"/>
    </row>
    <row r="686" spans="17:17" ht="32.25" customHeight="1">
      <c r="Q686" s="10"/>
    </row>
    <row r="687" spans="17:17" ht="32.25" customHeight="1">
      <c r="Q687" s="10"/>
    </row>
    <row r="688" spans="17:17" ht="32.25" customHeight="1">
      <c r="Q688" s="10"/>
    </row>
    <row r="689" spans="17:17" ht="32.25" customHeight="1">
      <c r="Q689" s="10"/>
    </row>
    <row r="690" spans="17:17" ht="32.25" customHeight="1">
      <c r="Q690" s="10"/>
    </row>
    <row r="691" spans="17:17" ht="32.25" customHeight="1">
      <c r="Q691" s="10"/>
    </row>
    <row r="692" spans="17:17" ht="32.25" customHeight="1">
      <c r="Q692" s="10"/>
    </row>
    <row r="693" spans="17:17" ht="32.25" customHeight="1">
      <c r="Q693" s="10"/>
    </row>
    <row r="694" spans="17:17" ht="32.25" customHeight="1">
      <c r="Q694" s="10"/>
    </row>
    <row r="695" spans="17:17" ht="32.25" customHeight="1">
      <c r="Q695" s="10"/>
    </row>
    <row r="696" spans="17:17" ht="32.25" customHeight="1">
      <c r="Q696" s="10"/>
    </row>
    <row r="697" spans="17:17" ht="32.25" customHeight="1">
      <c r="Q697" s="10"/>
    </row>
    <row r="698" spans="17:17" ht="32.25" customHeight="1">
      <c r="Q698" s="10"/>
    </row>
    <row r="699" spans="17:17" ht="32.25" customHeight="1">
      <c r="Q699" s="10"/>
    </row>
    <row r="700" spans="17:17" ht="32.25" customHeight="1">
      <c r="Q700" s="10"/>
    </row>
    <row r="701" spans="17:17" ht="32.25" customHeight="1">
      <c r="Q701" s="10"/>
    </row>
    <row r="702" spans="17:17" ht="32.25" customHeight="1">
      <c r="Q702" s="10"/>
    </row>
    <row r="703" spans="17:17" ht="32.25" customHeight="1">
      <c r="Q703" s="10"/>
    </row>
    <row r="704" spans="17:17" ht="32.25" customHeight="1">
      <c r="Q704" s="10"/>
    </row>
    <row r="705" spans="17:17" ht="32.25" customHeight="1">
      <c r="Q705" s="10"/>
    </row>
    <row r="706" spans="17:17" ht="32.25" customHeight="1">
      <c r="Q706" s="10"/>
    </row>
    <row r="707" spans="17:17" ht="32.25" customHeight="1">
      <c r="Q707" s="10"/>
    </row>
    <row r="708" spans="17:17" ht="32.25" customHeight="1">
      <c r="Q708" s="10"/>
    </row>
    <row r="709" spans="17:17" ht="32.25" customHeight="1">
      <c r="Q709" s="10"/>
    </row>
    <row r="710" spans="17:17" ht="32.25" customHeight="1">
      <c r="Q710" s="10"/>
    </row>
    <row r="711" spans="17:17" ht="32.25" customHeight="1">
      <c r="Q711" s="10"/>
    </row>
    <row r="712" spans="17:17" ht="32.25" customHeight="1">
      <c r="Q712" s="10"/>
    </row>
    <row r="713" spans="17:17" ht="32.25" customHeight="1">
      <c r="Q713" s="10"/>
    </row>
    <row r="714" spans="17:17" ht="32.25" customHeight="1">
      <c r="Q714" s="10"/>
    </row>
    <row r="715" spans="17:17" ht="32.25" customHeight="1">
      <c r="Q715" s="10"/>
    </row>
    <row r="716" spans="17:17" ht="32.25" customHeight="1">
      <c r="Q716" s="10"/>
    </row>
    <row r="717" spans="17:17" ht="32.25" customHeight="1">
      <c r="Q717" s="10"/>
    </row>
    <row r="718" spans="17:17" ht="32.25" customHeight="1">
      <c r="Q718" s="10"/>
    </row>
    <row r="719" spans="17:17" ht="32.25" customHeight="1">
      <c r="Q719" s="10"/>
    </row>
    <row r="720" spans="17:17" ht="32.25" customHeight="1">
      <c r="Q720" s="10"/>
    </row>
    <row r="721" spans="17:17" ht="32.25" customHeight="1">
      <c r="Q721" s="10"/>
    </row>
    <row r="722" spans="17:17" ht="32.25" customHeight="1">
      <c r="Q722" s="10"/>
    </row>
    <row r="723" spans="17:17" ht="32.25" customHeight="1">
      <c r="Q723" s="10"/>
    </row>
    <row r="724" spans="17:17" ht="32.25" customHeight="1">
      <c r="Q724" s="10"/>
    </row>
    <row r="725" spans="17:17" ht="32.25" customHeight="1">
      <c r="Q725" s="10"/>
    </row>
    <row r="726" spans="17:17" ht="32.25" customHeight="1">
      <c r="Q726" s="10"/>
    </row>
    <row r="727" spans="17:17" ht="32.25" customHeight="1">
      <c r="Q727" s="10"/>
    </row>
    <row r="728" spans="17:17" ht="32.25" customHeight="1">
      <c r="Q728" s="10"/>
    </row>
    <row r="729" spans="17:17" ht="32.25" customHeight="1">
      <c r="Q729" s="10"/>
    </row>
    <row r="730" spans="17:17" ht="32.25" customHeight="1">
      <c r="Q730" s="10"/>
    </row>
    <row r="731" spans="17:17" ht="32.25" customHeight="1">
      <c r="Q731" s="10"/>
    </row>
    <row r="732" spans="17:17" ht="32.25" customHeight="1">
      <c r="Q732" s="10"/>
    </row>
    <row r="733" spans="17:17" ht="32.25" customHeight="1">
      <c r="Q733" s="10"/>
    </row>
    <row r="734" spans="17:17" ht="32.25" customHeight="1">
      <c r="Q734" s="10"/>
    </row>
    <row r="735" spans="17:17" ht="32.25" customHeight="1">
      <c r="Q735" s="10"/>
    </row>
    <row r="736" spans="17:17" ht="32.25" customHeight="1">
      <c r="Q736" s="10"/>
    </row>
    <row r="737" spans="17:17" ht="32.25" customHeight="1">
      <c r="Q737" s="10"/>
    </row>
    <row r="738" spans="17:17" ht="32.25" customHeight="1">
      <c r="Q738" s="10"/>
    </row>
    <row r="739" spans="17:17" ht="32.25" customHeight="1">
      <c r="Q739" s="10"/>
    </row>
    <row r="740" spans="17:17" ht="32.25" customHeight="1">
      <c r="Q740" s="10"/>
    </row>
    <row r="741" spans="17:17" ht="32.25" customHeight="1">
      <c r="Q741" s="10"/>
    </row>
    <row r="742" spans="17:17" ht="32.25" customHeight="1">
      <c r="Q742" s="10"/>
    </row>
    <row r="743" spans="17:17" ht="32.25" customHeight="1">
      <c r="Q743" s="10"/>
    </row>
    <row r="744" spans="17:17" ht="32.25" customHeight="1">
      <c r="Q744" s="10"/>
    </row>
    <row r="745" spans="17:17" ht="32.25" customHeight="1">
      <c r="Q745" s="10"/>
    </row>
    <row r="746" spans="17:17" ht="32.25" customHeight="1">
      <c r="Q746" s="10"/>
    </row>
    <row r="747" spans="17:17" ht="32.25" customHeight="1">
      <c r="Q747" s="10"/>
    </row>
    <row r="748" spans="17:17" ht="32.25" customHeight="1">
      <c r="Q748" s="10"/>
    </row>
    <row r="749" spans="17:17" ht="32.25" customHeight="1">
      <c r="Q749" s="10"/>
    </row>
    <row r="750" spans="17:17" ht="32.25" customHeight="1">
      <c r="Q750" s="10"/>
    </row>
    <row r="751" spans="17:17" ht="32.25" customHeight="1">
      <c r="Q751" s="10"/>
    </row>
    <row r="752" spans="17:17" ht="32.25" customHeight="1">
      <c r="Q752" s="10"/>
    </row>
    <row r="753" spans="17:17" ht="32.25" customHeight="1">
      <c r="Q753" s="10"/>
    </row>
    <row r="754" spans="17:17" ht="32.25" customHeight="1">
      <c r="Q754" s="10"/>
    </row>
    <row r="755" spans="17:17" ht="32.25" customHeight="1">
      <c r="Q755" s="10"/>
    </row>
    <row r="756" spans="17:17" ht="32.25" customHeight="1">
      <c r="Q756" s="10"/>
    </row>
    <row r="757" spans="17:17" ht="32.25" customHeight="1">
      <c r="Q757" s="10"/>
    </row>
    <row r="758" spans="17:17" ht="32.25" customHeight="1">
      <c r="Q758" s="10"/>
    </row>
    <row r="759" spans="17:17" ht="32.25" customHeight="1">
      <c r="Q759" s="10"/>
    </row>
    <row r="760" spans="17:17" ht="32.25" customHeight="1">
      <c r="Q760" s="10"/>
    </row>
    <row r="761" spans="17:17" ht="32.25" customHeight="1">
      <c r="Q761" s="10"/>
    </row>
    <row r="762" spans="17:17" ht="32.25" customHeight="1">
      <c r="Q762" s="10"/>
    </row>
    <row r="763" spans="17:17" ht="32.25" customHeight="1">
      <c r="Q763" s="10"/>
    </row>
    <row r="764" spans="17:17" ht="32.25" customHeight="1">
      <c r="Q764" s="10"/>
    </row>
    <row r="765" spans="17:17" ht="32.25" customHeight="1">
      <c r="Q765" s="10"/>
    </row>
    <row r="766" spans="17:17" ht="32.25" customHeight="1">
      <c r="Q766" s="10"/>
    </row>
    <row r="767" spans="17:17" ht="32.25" customHeight="1">
      <c r="Q767" s="10"/>
    </row>
    <row r="768" spans="17:17" ht="32.25" customHeight="1">
      <c r="Q768" s="10"/>
    </row>
    <row r="769" spans="17:17" ht="32.25" customHeight="1">
      <c r="Q769" s="10"/>
    </row>
    <row r="770" spans="17:17" ht="32.25" customHeight="1">
      <c r="Q770" s="10"/>
    </row>
    <row r="771" spans="17:17" ht="32.25" customHeight="1">
      <c r="Q771" s="10"/>
    </row>
    <row r="772" spans="17:17" ht="32.25" customHeight="1">
      <c r="Q772" s="10"/>
    </row>
    <row r="773" spans="17:17" ht="32.25" customHeight="1">
      <c r="Q773" s="10"/>
    </row>
    <row r="774" spans="17:17" ht="32.25" customHeight="1">
      <c r="Q774" s="10"/>
    </row>
    <row r="775" spans="17:17" ht="32.25" customHeight="1">
      <c r="Q775" s="10"/>
    </row>
    <row r="776" spans="17:17" ht="32.25" customHeight="1">
      <c r="Q776" s="10"/>
    </row>
    <row r="777" spans="17:17" ht="32.25" customHeight="1">
      <c r="Q777" s="10"/>
    </row>
    <row r="778" spans="17:17" ht="32.25" customHeight="1">
      <c r="Q778" s="10"/>
    </row>
    <row r="779" spans="17:17" ht="32.25" customHeight="1">
      <c r="Q779" s="10"/>
    </row>
    <row r="780" spans="17:17" ht="32.25" customHeight="1">
      <c r="Q780" s="10"/>
    </row>
    <row r="781" spans="17:17" ht="32.25" customHeight="1">
      <c r="Q781" s="10"/>
    </row>
    <row r="782" spans="17:17" ht="32.25" customHeight="1">
      <c r="Q782" s="10"/>
    </row>
    <row r="783" spans="17:17" ht="32.25" customHeight="1">
      <c r="Q783" s="10"/>
    </row>
    <row r="784" spans="17:17" ht="32.25" customHeight="1">
      <c r="Q784" s="10"/>
    </row>
    <row r="785" spans="17:17" ht="32.25" customHeight="1">
      <c r="Q785" s="10"/>
    </row>
    <row r="786" spans="17:17" ht="32.25" customHeight="1">
      <c r="Q786" s="10"/>
    </row>
    <row r="787" spans="17:17" ht="32.25" customHeight="1">
      <c r="Q787" s="10"/>
    </row>
    <row r="788" spans="17:17" ht="32.25" customHeight="1">
      <c r="Q788" s="10"/>
    </row>
    <row r="789" spans="17:17" ht="32.25" customHeight="1">
      <c r="Q789" s="10"/>
    </row>
    <row r="790" spans="17:17" ht="32.25" customHeight="1">
      <c r="Q790" s="10"/>
    </row>
    <row r="791" spans="17:17" ht="32.25" customHeight="1">
      <c r="Q791" s="10"/>
    </row>
    <row r="792" spans="17:17" ht="32.25" customHeight="1">
      <c r="Q792" s="10"/>
    </row>
    <row r="793" spans="17:17" ht="32.25" customHeight="1">
      <c r="Q793" s="10"/>
    </row>
    <row r="794" spans="17:17" ht="32.25" customHeight="1">
      <c r="Q794" s="10"/>
    </row>
    <row r="795" spans="17:17" ht="32.25" customHeight="1">
      <c r="Q795" s="10"/>
    </row>
    <row r="796" spans="17:17" ht="32.25" customHeight="1">
      <c r="Q796" s="10"/>
    </row>
    <row r="797" spans="17:17" ht="32.25" customHeight="1">
      <c r="Q797" s="10"/>
    </row>
    <row r="798" spans="17:17" ht="32.25" customHeight="1">
      <c r="Q798" s="10"/>
    </row>
    <row r="799" spans="17:17" ht="32.25" customHeight="1">
      <c r="Q799" s="10"/>
    </row>
    <row r="800" spans="17:17" ht="32.25" customHeight="1">
      <c r="Q800" s="10"/>
    </row>
    <row r="801" spans="17:17" ht="32.25" customHeight="1">
      <c r="Q801" s="10"/>
    </row>
    <row r="802" spans="17:17" ht="32.25" customHeight="1">
      <c r="Q802" s="10"/>
    </row>
    <row r="803" spans="17:17" ht="32.25" customHeight="1">
      <c r="Q803" s="10"/>
    </row>
    <row r="804" spans="17:17" ht="32.25" customHeight="1">
      <c r="Q804" s="10"/>
    </row>
    <row r="805" spans="17:17" ht="32.25" customHeight="1">
      <c r="Q805" s="10"/>
    </row>
    <row r="806" spans="17:17" ht="32.25" customHeight="1">
      <c r="Q806" s="10"/>
    </row>
    <row r="807" spans="17:17" ht="32.25" customHeight="1">
      <c r="Q807" s="10"/>
    </row>
    <row r="808" spans="17:17" ht="32.25" customHeight="1">
      <c r="Q808" s="10"/>
    </row>
    <row r="809" spans="17:17" ht="32.25" customHeight="1">
      <c r="Q809" s="10"/>
    </row>
    <row r="810" spans="17:17" ht="32.25" customHeight="1">
      <c r="Q810" s="10"/>
    </row>
    <row r="811" spans="17:17" ht="32.25" customHeight="1">
      <c r="Q811" s="10"/>
    </row>
    <row r="812" spans="17:17" ht="32.25" customHeight="1">
      <c r="Q812" s="10"/>
    </row>
    <row r="813" spans="17:17" ht="32.25" customHeight="1">
      <c r="Q813" s="10"/>
    </row>
    <row r="814" spans="17:17" ht="32.25" customHeight="1">
      <c r="Q814" s="10"/>
    </row>
    <row r="815" spans="17:17" ht="32.25" customHeight="1">
      <c r="Q815" s="10"/>
    </row>
    <row r="816" spans="17:17" ht="32.25" customHeight="1">
      <c r="Q816" s="10"/>
    </row>
    <row r="817" spans="17:17" ht="32.25" customHeight="1">
      <c r="Q817" s="10"/>
    </row>
    <row r="818" spans="17:17" ht="32.25" customHeight="1">
      <c r="Q818" s="10"/>
    </row>
    <row r="819" spans="17:17" ht="32.25" customHeight="1">
      <c r="Q819" s="10"/>
    </row>
    <row r="820" spans="17:17" ht="32.25" customHeight="1">
      <c r="Q820" s="10"/>
    </row>
    <row r="821" spans="17:17" ht="32.25" customHeight="1">
      <c r="Q821" s="10"/>
    </row>
    <row r="822" spans="17:17" ht="32.25" customHeight="1">
      <c r="Q822" s="10"/>
    </row>
    <row r="823" spans="17:17" ht="32.25" customHeight="1">
      <c r="Q823" s="10"/>
    </row>
    <row r="824" spans="17:17" ht="32.25" customHeight="1">
      <c r="Q824" s="10"/>
    </row>
    <row r="825" spans="17:17" ht="32.25" customHeight="1">
      <c r="Q825" s="10"/>
    </row>
    <row r="826" spans="17:17" ht="32.25" customHeight="1">
      <c r="Q826" s="10"/>
    </row>
    <row r="827" spans="17:17" ht="32.25" customHeight="1">
      <c r="Q827" s="10"/>
    </row>
    <row r="828" spans="17:17" ht="32.25" customHeight="1">
      <c r="Q828" s="10"/>
    </row>
    <row r="829" spans="17:17" ht="32.25" customHeight="1">
      <c r="Q829" s="10"/>
    </row>
    <row r="830" spans="17:17" ht="32.25" customHeight="1">
      <c r="Q830" s="10"/>
    </row>
    <row r="831" spans="17:17" ht="32.25" customHeight="1">
      <c r="Q831" s="10"/>
    </row>
    <row r="832" spans="17:17" ht="32.25" customHeight="1">
      <c r="Q832" s="10"/>
    </row>
    <row r="833" spans="17:17" ht="32.25" customHeight="1">
      <c r="Q833" s="10"/>
    </row>
    <row r="834" spans="17:17" ht="32.25" customHeight="1">
      <c r="Q834" s="10"/>
    </row>
    <row r="835" spans="17:17" ht="32.25" customHeight="1">
      <c r="Q835" s="10"/>
    </row>
    <row r="836" spans="17:17" ht="32.25" customHeight="1">
      <c r="Q836" s="10"/>
    </row>
    <row r="837" spans="17:17" ht="32.25" customHeight="1">
      <c r="Q837" s="10"/>
    </row>
    <row r="838" spans="17:17" ht="32.25" customHeight="1">
      <c r="Q838" s="10"/>
    </row>
    <row r="839" spans="17:17" ht="32.25" customHeight="1">
      <c r="Q839" s="10"/>
    </row>
    <row r="840" spans="17:17" ht="32.25" customHeight="1">
      <c r="Q840" s="10"/>
    </row>
    <row r="841" spans="17:17" ht="32.25" customHeight="1">
      <c r="Q841" s="10"/>
    </row>
    <row r="842" spans="17:17" ht="32.25" customHeight="1">
      <c r="Q842" s="10"/>
    </row>
    <row r="843" spans="17:17" ht="32.25" customHeight="1">
      <c r="Q843" s="10"/>
    </row>
    <row r="844" spans="17:17" ht="32.25" customHeight="1">
      <c r="Q844" s="10"/>
    </row>
    <row r="845" spans="17:17" ht="32.25" customHeight="1">
      <c r="Q845" s="10"/>
    </row>
    <row r="846" spans="17:17" ht="32.25" customHeight="1">
      <c r="Q846" s="10"/>
    </row>
    <row r="847" spans="17:17" ht="32.25" customHeight="1">
      <c r="Q847" s="10"/>
    </row>
    <row r="848" spans="17:17" ht="32.25" customHeight="1">
      <c r="Q848" s="10"/>
    </row>
    <row r="849" spans="17:17" ht="32.25" customHeight="1">
      <c r="Q849" s="10"/>
    </row>
    <row r="850" spans="17:17" ht="32.25" customHeight="1">
      <c r="Q850" s="10"/>
    </row>
    <row r="851" spans="17:17" ht="32.25" customHeight="1">
      <c r="Q851" s="10"/>
    </row>
    <row r="852" spans="17:17" ht="32.25" customHeight="1">
      <c r="Q852" s="10"/>
    </row>
    <row r="853" spans="17:17" ht="32.25" customHeight="1">
      <c r="Q853" s="10"/>
    </row>
    <row r="854" spans="17:17" ht="32.25" customHeight="1">
      <c r="Q854" s="10"/>
    </row>
    <row r="855" spans="17:17" ht="32.25" customHeight="1">
      <c r="Q855" s="10"/>
    </row>
    <row r="856" spans="17:17" ht="32.25" customHeight="1">
      <c r="Q856" s="10"/>
    </row>
    <row r="857" spans="17:17" ht="32.25" customHeight="1">
      <c r="Q857" s="10"/>
    </row>
    <row r="858" spans="17:17" ht="32.25" customHeight="1">
      <c r="Q858" s="10"/>
    </row>
    <row r="859" spans="17:17" ht="32.25" customHeight="1">
      <c r="Q859" s="10"/>
    </row>
    <row r="860" spans="17:17" ht="32.25" customHeight="1">
      <c r="Q860" s="10"/>
    </row>
    <row r="861" spans="17:17" ht="32.25" customHeight="1">
      <c r="Q861" s="10"/>
    </row>
    <row r="862" spans="17:17" ht="32.25" customHeight="1">
      <c r="Q862" s="10"/>
    </row>
    <row r="863" spans="17:17" ht="32.25" customHeight="1">
      <c r="Q863" s="10"/>
    </row>
    <row r="864" spans="17:17" ht="32.25" customHeight="1">
      <c r="Q864" s="10"/>
    </row>
    <row r="865" spans="17:17" ht="32.25" customHeight="1">
      <c r="Q865" s="10"/>
    </row>
    <row r="866" spans="17:17" ht="32.25" customHeight="1">
      <c r="Q866" s="10"/>
    </row>
    <row r="867" spans="17:17" ht="32.25" customHeight="1">
      <c r="Q867" s="10"/>
    </row>
    <row r="868" spans="17:17" ht="32.25" customHeight="1">
      <c r="Q868" s="10"/>
    </row>
    <row r="869" spans="17:17" ht="32.25" customHeight="1">
      <c r="Q869" s="10"/>
    </row>
    <row r="870" spans="17:17" ht="32.25" customHeight="1">
      <c r="Q870" s="10"/>
    </row>
    <row r="871" spans="17:17" ht="32.25" customHeight="1">
      <c r="Q871" s="10"/>
    </row>
    <row r="872" spans="17:17" ht="32.25" customHeight="1">
      <c r="Q872" s="10"/>
    </row>
    <row r="873" spans="17:17" ht="32.25" customHeight="1">
      <c r="Q873" s="10"/>
    </row>
    <row r="874" spans="17:17" ht="32.25" customHeight="1">
      <c r="Q874" s="10"/>
    </row>
    <row r="875" spans="17:17" ht="32.25" customHeight="1">
      <c r="Q875" s="10"/>
    </row>
    <row r="876" spans="17:17" ht="32.25" customHeight="1">
      <c r="Q876" s="10"/>
    </row>
    <row r="877" spans="17:17" ht="32.25" customHeight="1">
      <c r="Q877" s="10"/>
    </row>
    <row r="878" spans="17:17" ht="32.25" customHeight="1">
      <c r="Q878" s="10"/>
    </row>
    <row r="879" spans="17:17" ht="32.25" customHeight="1">
      <c r="Q879" s="10"/>
    </row>
    <row r="880" spans="17:17" ht="32.25" customHeight="1">
      <c r="Q880" s="10"/>
    </row>
    <row r="881" spans="17:17" ht="32.25" customHeight="1">
      <c r="Q881" s="10"/>
    </row>
    <row r="882" spans="17:17" ht="32.25" customHeight="1">
      <c r="Q882" s="10"/>
    </row>
    <row r="883" spans="17:17" ht="32.25" customHeight="1">
      <c r="Q883" s="10"/>
    </row>
    <row r="884" spans="17:17" ht="32.25" customHeight="1">
      <c r="Q884" s="10"/>
    </row>
    <row r="885" spans="17:17" ht="32.25" customHeight="1">
      <c r="Q885" s="10"/>
    </row>
    <row r="886" spans="17:17" ht="32.25" customHeight="1">
      <c r="Q886" s="10"/>
    </row>
    <row r="887" spans="17:17" ht="32.25" customHeight="1">
      <c r="Q887" s="10"/>
    </row>
    <row r="888" spans="17:17" ht="32.25" customHeight="1">
      <c r="Q888" s="10"/>
    </row>
    <row r="889" spans="17:17" ht="32.25" customHeight="1">
      <c r="Q889" s="10"/>
    </row>
    <row r="890" spans="17:17" ht="32.25" customHeight="1">
      <c r="Q890" s="10"/>
    </row>
    <row r="891" spans="17:17" ht="32.25" customHeight="1">
      <c r="Q891" s="10"/>
    </row>
    <row r="892" spans="17:17" ht="32.25" customHeight="1">
      <c r="Q892" s="10"/>
    </row>
    <row r="893" spans="17:17" ht="32.25" customHeight="1">
      <c r="Q893" s="10"/>
    </row>
    <row r="894" spans="17:17" ht="32.25" customHeight="1">
      <c r="Q894" s="10"/>
    </row>
    <row r="895" spans="17:17" ht="32.25" customHeight="1">
      <c r="Q895" s="10"/>
    </row>
    <row r="896" spans="17:17" ht="32.25" customHeight="1">
      <c r="Q896" s="10"/>
    </row>
    <row r="897" spans="17:17" ht="32.25" customHeight="1">
      <c r="Q897" s="10"/>
    </row>
    <row r="898" spans="17:17" ht="32.25" customHeight="1">
      <c r="Q898" s="10"/>
    </row>
    <row r="899" spans="17:17" ht="32.25" customHeight="1">
      <c r="Q899" s="10"/>
    </row>
    <row r="900" spans="17:17" ht="32.25" customHeight="1">
      <c r="Q900" s="10"/>
    </row>
    <row r="901" spans="17:17" ht="32.25" customHeight="1">
      <c r="Q901" s="10"/>
    </row>
    <row r="902" spans="17:17" ht="32.25" customHeight="1">
      <c r="Q902" s="10"/>
    </row>
    <row r="903" spans="17:17" ht="32.25" customHeight="1">
      <c r="Q903" s="10"/>
    </row>
    <row r="904" spans="17:17" ht="32.25" customHeight="1">
      <c r="Q904" s="10"/>
    </row>
    <row r="905" spans="17:17" ht="32.25" customHeight="1">
      <c r="Q905" s="10"/>
    </row>
    <row r="906" spans="17:17" ht="32.25" customHeight="1">
      <c r="Q906" s="10"/>
    </row>
    <row r="907" spans="17:17" ht="32.25" customHeight="1">
      <c r="Q907" s="10"/>
    </row>
    <row r="908" spans="17:17" ht="32.25" customHeight="1">
      <c r="Q908" s="10"/>
    </row>
    <row r="909" spans="17:17" ht="32.25" customHeight="1">
      <c r="Q909" s="10"/>
    </row>
    <row r="910" spans="17:17" ht="32.25" customHeight="1">
      <c r="Q910" s="10"/>
    </row>
    <row r="911" spans="17:17" ht="32.25" customHeight="1">
      <c r="Q911" s="10"/>
    </row>
    <row r="912" spans="17:17" ht="32.25" customHeight="1">
      <c r="Q912" s="10"/>
    </row>
    <row r="913" spans="17:17" ht="32.25" customHeight="1">
      <c r="Q913" s="10"/>
    </row>
    <row r="914" spans="17:17" ht="32.25" customHeight="1">
      <c r="Q914" s="10"/>
    </row>
    <row r="915" spans="17:17" ht="32.25" customHeight="1">
      <c r="Q915" s="10"/>
    </row>
    <row r="916" spans="17:17" ht="32.25" customHeight="1">
      <c r="Q916" s="10"/>
    </row>
    <row r="917" spans="17:17" ht="32.25" customHeight="1">
      <c r="Q917" s="10"/>
    </row>
    <row r="918" spans="17:17" ht="32.25" customHeight="1">
      <c r="Q918" s="10"/>
    </row>
    <row r="919" spans="17:17" ht="32.25" customHeight="1">
      <c r="Q919" s="10"/>
    </row>
    <row r="920" spans="17:17" ht="32.25" customHeight="1">
      <c r="Q920" s="10"/>
    </row>
    <row r="921" spans="17:17" ht="32.25" customHeight="1">
      <c r="Q921" s="10"/>
    </row>
    <row r="922" spans="17:17" ht="32.25" customHeight="1">
      <c r="Q922" s="10"/>
    </row>
    <row r="923" spans="17:17" ht="32.25" customHeight="1">
      <c r="Q923" s="10"/>
    </row>
    <row r="924" spans="17:17" ht="32.25" customHeight="1">
      <c r="Q924" s="10"/>
    </row>
    <row r="925" spans="17:17" ht="32.25" customHeight="1">
      <c r="Q925" s="10"/>
    </row>
    <row r="926" spans="17:17" ht="32.25" customHeight="1">
      <c r="Q926" s="10"/>
    </row>
    <row r="927" spans="17:17" ht="32.25" customHeight="1">
      <c r="Q927" s="10"/>
    </row>
    <row r="928" spans="17:17" ht="32.25" customHeight="1">
      <c r="Q928" s="10"/>
    </row>
    <row r="929" spans="17:17" ht="32.25" customHeight="1">
      <c r="Q929" s="10"/>
    </row>
    <row r="930" spans="17:17" ht="32.25" customHeight="1">
      <c r="Q930" s="10"/>
    </row>
    <row r="931" spans="17:17" ht="32.25" customHeight="1">
      <c r="Q931" s="10"/>
    </row>
    <row r="932" spans="17:17" ht="32.25" customHeight="1">
      <c r="Q932" s="10"/>
    </row>
    <row r="933" spans="17:17" ht="32.25" customHeight="1">
      <c r="Q933" s="10"/>
    </row>
    <row r="934" spans="17:17" ht="32.25" customHeight="1">
      <c r="Q934" s="10"/>
    </row>
    <row r="935" spans="17:17" ht="32.25" customHeight="1">
      <c r="Q935" s="10"/>
    </row>
    <row r="936" spans="17:17" ht="32.25" customHeight="1">
      <c r="Q936" s="10"/>
    </row>
    <row r="937" spans="17:17" ht="32.25" customHeight="1">
      <c r="Q937" s="10"/>
    </row>
    <row r="938" spans="17:17" ht="32.25" customHeight="1">
      <c r="Q938" s="10"/>
    </row>
    <row r="939" spans="17:17" ht="32.25" customHeight="1">
      <c r="Q939" s="10"/>
    </row>
    <row r="940" spans="17:17" ht="32.25" customHeight="1">
      <c r="Q940" s="10"/>
    </row>
    <row r="941" spans="17:17" ht="32.25" customHeight="1">
      <c r="Q941" s="10"/>
    </row>
    <row r="942" spans="17:17" ht="32.25" customHeight="1">
      <c r="Q942" s="10"/>
    </row>
    <row r="943" spans="17:17" ht="32.25" customHeight="1">
      <c r="Q943" s="10"/>
    </row>
    <row r="944" spans="17:17" ht="32.25" customHeight="1">
      <c r="Q944" s="10"/>
    </row>
    <row r="945" spans="17:17" ht="32.25" customHeight="1">
      <c r="Q945" s="10"/>
    </row>
    <row r="946" spans="17:17" ht="32.25" customHeight="1">
      <c r="Q946" s="10"/>
    </row>
    <row r="947" spans="17:17" ht="32.25" customHeight="1">
      <c r="Q947" s="10"/>
    </row>
    <row r="948" spans="17:17" ht="32.25" customHeight="1">
      <c r="Q948" s="10"/>
    </row>
    <row r="949" spans="17:17" ht="32.25" customHeight="1">
      <c r="Q949" s="10"/>
    </row>
    <row r="950" spans="17:17" ht="32.25" customHeight="1">
      <c r="Q950" s="10"/>
    </row>
    <row r="951" spans="17:17" ht="32.25" customHeight="1">
      <c r="Q951" s="10"/>
    </row>
    <row r="952" spans="17:17" ht="32.25" customHeight="1">
      <c r="Q952" s="10"/>
    </row>
    <row r="953" spans="17:17" ht="32.25" customHeight="1">
      <c r="Q953" s="10"/>
    </row>
    <row r="954" spans="17:17" ht="32.25" customHeight="1">
      <c r="Q954" s="10"/>
    </row>
    <row r="955" spans="17:17" ht="32.25" customHeight="1">
      <c r="Q955" s="10"/>
    </row>
    <row r="956" spans="17:17" ht="32.25" customHeight="1">
      <c r="Q956" s="10"/>
    </row>
    <row r="957" spans="17:17" ht="32.25" customHeight="1">
      <c r="Q957" s="10"/>
    </row>
    <row r="958" spans="17:17" ht="32.25" customHeight="1">
      <c r="Q958" s="10"/>
    </row>
    <row r="959" spans="17:17" ht="32.25" customHeight="1">
      <c r="Q959" s="10"/>
    </row>
    <row r="960" spans="17:17" ht="32.25" customHeight="1">
      <c r="Q960" s="10"/>
    </row>
    <row r="961" spans="17:17" ht="32.25" customHeight="1">
      <c r="Q961" s="10"/>
    </row>
    <row r="962" spans="17:17" ht="32.25" customHeight="1">
      <c r="Q962" s="10"/>
    </row>
    <row r="963" spans="17:17" ht="32.25" customHeight="1">
      <c r="Q963" s="10"/>
    </row>
    <row r="964" spans="17:17" ht="32.25" customHeight="1">
      <c r="Q964" s="10"/>
    </row>
    <row r="965" spans="17:17" ht="32.25" customHeight="1">
      <c r="Q965" s="10"/>
    </row>
    <row r="966" spans="17:17" ht="32.25" customHeight="1">
      <c r="Q966" s="10"/>
    </row>
    <row r="967" spans="17:17" ht="32.25" customHeight="1">
      <c r="Q967" s="10"/>
    </row>
  </sheetData>
  <conditionalFormatting sqref="O7">
    <cfRule type="cellIs" dxfId="10" priority="1" operator="lessThan">
      <formula>0</formula>
    </cfRule>
  </conditionalFormatting>
  <conditionalFormatting sqref="O7">
    <cfRule type="cellIs" dxfId="9" priority="2" operator="greaterThan">
      <formula>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G1002"/>
  <sheetViews>
    <sheetView workbookViewId="0"/>
  </sheetViews>
  <sheetFormatPr defaultColWidth="14.42578125" defaultRowHeight="15.75" customHeight="1"/>
  <cols>
    <col min="1" max="1" width="9.140625" customWidth="1"/>
    <col min="2" max="2" width="60.28515625" customWidth="1"/>
    <col min="3" max="4" width="16.28515625" customWidth="1"/>
    <col min="5" max="5" width="18.28515625" customWidth="1"/>
    <col min="6" max="6" width="18" customWidth="1"/>
    <col min="7" max="7" width="20" customWidth="1"/>
    <col min="8" max="8" width="21.85546875" customWidth="1"/>
    <col min="9" max="9" width="14.7109375" customWidth="1"/>
    <col min="10" max="10" width="15.5703125" customWidth="1"/>
    <col min="11" max="11" width="15.85546875" customWidth="1"/>
    <col min="12" max="12" width="12.85546875" customWidth="1"/>
    <col min="13" max="13" width="16.42578125" customWidth="1"/>
    <col min="14" max="14" width="24.28515625" customWidth="1"/>
    <col min="15" max="15" width="17.5703125" customWidth="1"/>
    <col min="16" max="16" width="13" customWidth="1"/>
    <col min="17" max="17" width="9.5703125" customWidth="1"/>
    <col min="23" max="23" width="37.28515625" customWidth="1"/>
  </cols>
  <sheetData>
    <row r="1" spans="1:33" ht="39.75" customHeight="1">
      <c r="A1" s="68"/>
      <c r="B1" s="68" t="s">
        <v>102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7"/>
      <c r="S1" s="67"/>
      <c r="T1" s="67"/>
      <c r="U1" s="67"/>
      <c r="V1" s="67"/>
      <c r="W1" s="135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80.25" customHeight="1">
      <c r="A2" s="53"/>
      <c r="B2" s="53" t="s">
        <v>67</v>
      </c>
      <c r="C2" s="53" t="s">
        <v>1</v>
      </c>
      <c r="D2" s="53" t="s">
        <v>68</v>
      </c>
      <c r="E2" s="53" t="s">
        <v>88</v>
      </c>
      <c r="F2" s="53" t="s">
        <v>69</v>
      </c>
      <c r="G2" s="53" t="s">
        <v>89</v>
      </c>
      <c r="H2" s="54" t="s">
        <v>70</v>
      </c>
      <c r="I2" s="53" t="s">
        <v>71</v>
      </c>
      <c r="J2" s="53" t="s">
        <v>72</v>
      </c>
      <c r="K2" s="53" t="s">
        <v>103</v>
      </c>
      <c r="L2" s="53" t="s">
        <v>104</v>
      </c>
      <c r="M2" s="53" t="s">
        <v>105</v>
      </c>
      <c r="N2" s="53" t="s">
        <v>106</v>
      </c>
      <c r="O2" s="53" t="s">
        <v>77</v>
      </c>
      <c r="P2" s="256" t="s">
        <v>78</v>
      </c>
      <c r="Q2" s="257"/>
      <c r="W2" s="5" t="s">
        <v>11</v>
      </c>
    </row>
    <row r="3" spans="1:33" ht="17.25" customHeight="1">
      <c r="A3" s="6">
        <v>1</v>
      </c>
      <c r="B3" s="7" t="s">
        <v>30</v>
      </c>
      <c r="C3" s="15">
        <v>95</v>
      </c>
      <c r="D3" s="9">
        <v>88</v>
      </c>
      <c r="E3" s="76">
        <f t="shared" ref="E3:E8" si="0">D3*100/C3/100</f>
        <v>0.9263157894736842</v>
      </c>
      <c r="F3" s="9">
        <v>65</v>
      </c>
      <c r="G3" s="77">
        <f t="shared" ref="G3:G8" si="1">F3*100/D3/100</f>
        <v>0.73863636363636365</v>
      </c>
      <c r="H3" s="58">
        <v>32</v>
      </c>
      <c r="I3" s="9">
        <v>0</v>
      </c>
      <c r="J3" s="9">
        <v>0</v>
      </c>
      <c r="K3" s="58">
        <v>5</v>
      </c>
      <c r="L3" s="58">
        <v>0</v>
      </c>
      <c r="M3" s="9">
        <v>0</v>
      </c>
      <c r="N3" s="9">
        <v>0</v>
      </c>
      <c r="O3" s="9">
        <v>0</v>
      </c>
      <c r="P3" s="9">
        <v>0</v>
      </c>
      <c r="Q3" s="62">
        <v>0</v>
      </c>
      <c r="W3" s="60">
        <f t="shared" ref="W3:W26" si="2">C3-D3-I3-J3-K3-L3-M3-N3-O3-P3</f>
        <v>2</v>
      </c>
    </row>
    <row r="4" spans="1:33" ht="26.25" customHeight="1">
      <c r="A4" s="11">
        <v>2</v>
      </c>
      <c r="B4" s="12" t="s">
        <v>16</v>
      </c>
      <c r="C4" s="15">
        <v>205</v>
      </c>
      <c r="D4" s="9">
        <v>187</v>
      </c>
      <c r="E4" s="76">
        <f t="shared" si="0"/>
        <v>0.91219512195121955</v>
      </c>
      <c r="F4" s="161">
        <v>58</v>
      </c>
      <c r="G4" s="77">
        <f t="shared" si="1"/>
        <v>0.31016042780748665</v>
      </c>
      <c r="H4" s="58">
        <v>0</v>
      </c>
      <c r="I4" s="9">
        <v>3</v>
      </c>
      <c r="J4" s="9"/>
      <c r="K4" s="58">
        <v>1</v>
      </c>
      <c r="L4" s="58">
        <v>16</v>
      </c>
      <c r="M4" s="9">
        <v>2</v>
      </c>
      <c r="N4" s="9">
        <v>0</v>
      </c>
      <c r="O4" s="9">
        <v>0</v>
      </c>
      <c r="P4" s="9">
        <v>0</v>
      </c>
      <c r="Q4" s="62"/>
      <c r="W4" s="60">
        <f t="shared" si="2"/>
        <v>-4</v>
      </c>
    </row>
    <row r="5" spans="1:33" ht="17.25" customHeight="1">
      <c r="A5" s="6">
        <v>3</v>
      </c>
      <c r="B5" s="7" t="s">
        <v>36</v>
      </c>
      <c r="C5" s="15">
        <v>107</v>
      </c>
      <c r="D5" s="9">
        <v>93</v>
      </c>
      <c r="E5" s="76">
        <f t="shared" si="0"/>
        <v>0.86915887850467288</v>
      </c>
      <c r="F5" s="9">
        <v>86</v>
      </c>
      <c r="G5" s="77">
        <f t="shared" si="1"/>
        <v>0.92473118279569888</v>
      </c>
      <c r="H5" s="58">
        <v>12</v>
      </c>
      <c r="I5" s="9">
        <v>0</v>
      </c>
      <c r="J5" s="9">
        <v>0</v>
      </c>
      <c r="K5" s="58">
        <v>31</v>
      </c>
      <c r="L5" s="58">
        <v>8</v>
      </c>
      <c r="M5" s="9">
        <v>0</v>
      </c>
      <c r="N5" s="9">
        <v>0</v>
      </c>
      <c r="O5" s="9">
        <v>0</v>
      </c>
      <c r="P5" s="9">
        <v>0</v>
      </c>
      <c r="Q5" s="62">
        <v>0</v>
      </c>
      <c r="W5" s="60">
        <f t="shared" si="2"/>
        <v>-25</v>
      </c>
    </row>
    <row r="6" spans="1:33" ht="26.25" customHeight="1">
      <c r="A6" s="11">
        <v>4</v>
      </c>
      <c r="B6" s="12" t="s">
        <v>41</v>
      </c>
      <c r="C6" s="15">
        <v>30</v>
      </c>
      <c r="D6" s="9">
        <v>26</v>
      </c>
      <c r="E6" s="76">
        <f t="shared" si="0"/>
        <v>0.8666666666666667</v>
      </c>
      <c r="F6" s="9">
        <v>14</v>
      </c>
      <c r="G6" s="77">
        <f t="shared" si="1"/>
        <v>0.53846153846153844</v>
      </c>
      <c r="H6" s="58">
        <v>0</v>
      </c>
      <c r="I6" s="9">
        <v>0</v>
      </c>
      <c r="J6" s="9">
        <v>0</v>
      </c>
      <c r="K6" s="58">
        <v>0</v>
      </c>
      <c r="L6" s="58">
        <v>2</v>
      </c>
      <c r="M6" s="9">
        <v>2</v>
      </c>
      <c r="N6" s="9">
        <v>0</v>
      </c>
      <c r="O6" s="9">
        <v>0</v>
      </c>
      <c r="P6" s="9">
        <v>0</v>
      </c>
      <c r="Q6" s="62">
        <v>0</v>
      </c>
      <c r="W6" s="60">
        <f t="shared" si="2"/>
        <v>0</v>
      </c>
    </row>
    <row r="7" spans="1:33" ht="21" customHeight="1">
      <c r="A7" s="6">
        <v>5</v>
      </c>
      <c r="B7" s="12" t="s">
        <v>37</v>
      </c>
      <c r="C7" s="15">
        <v>246</v>
      </c>
      <c r="D7" s="9">
        <v>207</v>
      </c>
      <c r="E7" s="76">
        <f t="shared" si="0"/>
        <v>0.84146341463414631</v>
      </c>
      <c r="F7" s="9">
        <v>180</v>
      </c>
      <c r="G7" s="77">
        <f t="shared" si="1"/>
        <v>0.86956521739130432</v>
      </c>
      <c r="H7" s="58">
        <v>113</v>
      </c>
      <c r="I7" s="9">
        <v>15</v>
      </c>
      <c r="J7" s="9">
        <v>0</v>
      </c>
      <c r="K7" s="58">
        <v>9</v>
      </c>
      <c r="L7" s="58">
        <v>18</v>
      </c>
      <c r="M7" s="9">
        <v>11</v>
      </c>
      <c r="N7" s="9">
        <v>0</v>
      </c>
      <c r="O7" s="21">
        <v>1</v>
      </c>
      <c r="P7" s="9">
        <v>1</v>
      </c>
      <c r="Q7" s="62" t="s">
        <v>86</v>
      </c>
      <c r="W7" s="60">
        <f t="shared" si="2"/>
        <v>-16</v>
      </c>
    </row>
    <row r="8" spans="1:33" ht="20.25" customHeight="1">
      <c r="A8" s="11">
        <v>6</v>
      </c>
      <c r="B8" s="12" t="s">
        <v>32</v>
      </c>
      <c r="C8" s="15">
        <v>215</v>
      </c>
      <c r="D8" s="9">
        <v>168</v>
      </c>
      <c r="E8" s="76">
        <f t="shared" si="0"/>
        <v>0.78139534883720929</v>
      </c>
      <c r="F8" s="9">
        <v>122</v>
      </c>
      <c r="G8" s="77">
        <f t="shared" si="1"/>
        <v>0.72619047619047616</v>
      </c>
      <c r="H8" s="58">
        <v>24</v>
      </c>
      <c r="I8" s="9">
        <v>0</v>
      </c>
      <c r="J8" s="9">
        <v>0</v>
      </c>
      <c r="K8" s="58">
        <v>25</v>
      </c>
      <c r="L8" s="58">
        <v>15</v>
      </c>
      <c r="M8" s="9">
        <v>7</v>
      </c>
      <c r="N8" s="9">
        <v>0</v>
      </c>
      <c r="O8" s="9">
        <v>0</v>
      </c>
      <c r="P8" s="9">
        <v>0</v>
      </c>
      <c r="Q8" s="62">
        <v>0</v>
      </c>
      <c r="W8" s="60">
        <f t="shared" si="2"/>
        <v>0</v>
      </c>
    </row>
    <row r="9" spans="1:33" ht="17.25" customHeight="1">
      <c r="A9" s="6">
        <v>7</v>
      </c>
      <c r="B9" s="7" t="s">
        <v>33</v>
      </c>
      <c r="C9" s="162">
        <v>64</v>
      </c>
      <c r="D9" s="149">
        <v>50</v>
      </c>
      <c r="E9" s="149">
        <v>49</v>
      </c>
      <c r="F9" s="149">
        <v>7</v>
      </c>
      <c r="G9" s="149">
        <v>2</v>
      </c>
      <c r="H9" s="149">
        <v>1</v>
      </c>
      <c r="I9" s="149">
        <v>5</v>
      </c>
      <c r="J9" s="149">
        <v>0</v>
      </c>
      <c r="K9" s="149">
        <v>0</v>
      </c>
      <c r="L9" s="149">
        <v>0</v>
      </c>
      <c r="M9" s="9">
        <v>5</v>
      </c>
      <c r="N9" s="9">
        <v>0</v>
      </c>
      <c r="O9" s="9">
        <v>0</v>
      </c>
      <c r="P9" s="9">
        <v>0</v>
      </c>
      <c r="Q9" s="62">
        <v>0</v>
      </c>
      <c r="W9" s="60">
        <f t="shared" si="2"/>
        <v>4</v>
      </c>
    </row>
    <row r="10" spans="1:33" ht="16.5" customHeight="1">
      <c r="A10" s="11">
        <v>8</v>
      </c>
      <c r="B10" s="7" t="s">
        <v>20</v>
      </c>
      <c r="C10" s="8">
        <v>112</v>
      </c>
      <c r="D10" s="9">
        <v>86</v>
      </c>
      <c r="E10" s="76">
        <f t="shared" ref="E10:E35" si="3">D10*100/C10/100</f>
        <v>0.7678571428571429</v>
      </c>
      <c r="F10" s="9">
        <v>63</v>
      </c>
      <c r="G10" s="77">
        <f t="shared" ref="G10:G35" si="4">F10*100/D10/100</f>
        <v>0.73255813953488369</v>
      </c>
      <c r="H10" s="58">
        <v>2</v>
      </c>
      <c r="I10" s="9">
        <v>0</v>
      </c>
      <c r="J10" s="9">
        <v>0</v>
      </c>
      <c r="K10" s="58">
        <v>7</v>
      </c>
      <c r="L10" s="58">
        <v>15</v>
      </c>
      <c r="M10" s="9">
        <v>4</v>
      </c>
      <c r="N10" s="9">
        <v>0</v>
      </c>
      <c r="O10" s="9">
        <v>0</v>
      </c>
      <c r="P10" s="9">
        <v>0</v>
      </c>
      <c r="Q10" s="62">
        <v>0</v>
      </c>
      <c r="W10" s="60">
        <f t="shared" si="2"/>
        <v>0</v>
      </c>
    </row>
    <row r="11" spans="1:33" ht="30" customHeight="1">
      <c r="A11" s="6">
        <v>9</v>
      </c>
      <c r="B11" s="12" t="s">
        <v>39</v>
      </c>
      <c r="C11" s="15">
        <v>251</v>
      </c>
      <c r="D11" s="9">
        <v>216</v>
      </c>
      <c r="E11" s="76">
        <f t="shared" si="3"/>
        <v>0.86055776892430269</v>
      </c>
      <c r="F11" s="9">
        <v>190</v>
      </c>
      <c r="G11" s="77">
        <f t="shared" si="4"/>
        <v>0.87962962962962965</v>
      </c>
      <c r="H11" s="58">
        <v>73</v>
      </c>
      <c r="I11" s="9">
        <v>0</v>
      </c>
      <c r="J11" s="9">
        <v>0</v>
      </c>
      <c r="K11" s="58">
        <v>130</v>
      </c>
      <c r="L11" s="58">
        <v>16</v>
      </c>
      <c r="M11" s="9">
        <v>0</v>
      </c>
      <c r="N11" s="9">
        <v>0</v>
      </c>
      <c r="O11" s="9">
        <v>0</v>
      </c>
      <c r="P11" s="9">
        <v>0</v>
      </c>
      <c r="Q11" s="62">
        <v>0</v>
      </c>
      <c r="W11" s="60">
        <f t="shared" si="2"/>
        <v>-111</v>
      </c>
    </row>
    <row r="12" spans="1:33" ht="27.75" customHeight="1">
      <c r="A12" s="6">
        <v>10</v>
      </c>
      <c r="B12" s="12" t="s">
        <v>19</v>
      </c>
      <c r="C12" s="15">
        <v>174</v>
      </c>
      <c r="D12" s="9">
        <v>109</v>
      </c>
      <c r="E12" s="76">
        <f t="shared" si="3"/>
        <v>0.62643678160919547</v>
      </c>
      <c r="F12" s="9">
        <v>96</v>
      </c>
      <c r="G12" s="77">
        <f t="shared" si="4"/>
        <v>0.88073394495412838</v>
      </c>
      <c r="H12" s="58">
        <v>8</v>
      </c>
      <c r="I12" s="9">
        <v>2</v>
      </c>
      <c r="J12" s="9">
        <v>2</v>
      </c>
      <c r="K12" s="58">
        <v>33</v>
      </c>
      <c r="L12" s="58">
        <v>27</v>
      </c>
      <c r="M12" s="9">
        <v>1</v>
      </c>
      <c r="N12" s="9">
        <v>0</v>
      </c>
      <c r="O12" s="9">
        <v>0</v>
      </c>
      <c r="P12" s="9">
        <v>0</v>
      </c>
      <c r="Q12" s="59"/>
      <c r="W12" s="60">
        <f t="shared" si="2"/>
        <v>0</v>
      </c>
    </row>
    <row r="13" spans="1:33" ht="20.25" customHeight="1">
      <c r="A13" s="6">
        <v>11</v>
      </c>
      <c r="B13" s="12" t="s">
        <v>24</v>
      </c>
      <c r="C13" s="15">
        <v>84</v>
      </c>
      <c r="D13" s="19">
        <v>64</v>
      </c>
      <c r="E13" s="76">
        <f t="shared" si="3"/>
        <v>0.76190476190476186</v>
      </c>
      <c r="F13" s="19">
        <v>18</v>
      </c>
      <c r="G13" s="77">
        <f t="shared" si="4"/>
        <v>0.28125</v>
      </c>
      <c r="H13" s="58">
        <v>4</v>
      </c>
      <c r="I13" s="19">
        <v>0</v>
      </c>
      <c r="J13" s="9">
        <v>0</v>
      </c>
      <c r="K13" s="58">
        <v>13</v>
      </c>
      <c r="L13" s="58">
        <v>2</v>
      </c>
      <c r="M13" s="9">
        <v>3</v>
      </c>
      <c r="N13" s="9">
        <v>0</v>
      </c>
      <c r="O13" s="9">
        <v>2</v>
      </c>
      <c r="P13" s="9">
        <v>0</v>
      </c>
      <c r="Q13" s="62">
        <v>0</v>
      </c>
      <c r="W13" s="60">
        <f t="shared" si="2"/>
        <v>0</v>
      </c>
    </row>
    <row r="14" spans="1:33" ht="21" customHeight="1">
      <c r="A14" s="11">
        <v>12</v>
      </c>
      <c r="B14" s="12" t="s">
        <v>13</v>
      </c>
      <c r="C14" s="8">
        <v>176</v>
      </c>
      <c r="D14" s="9">
        <v>133</v>
      </c>
      <c r="E14" s="76">
        <f t="shared" si="3"/>
        <v>0.75568181818181812</v>
      </c>
      <c r="F14" s="9">
        <v>74</v>
      </c>
      <c r="G14" s="77">
        <f t="shared" si="4"/>
        <v>0.55639097744360899</v>
      </c>
      <c r="H14" s="61" t="s">
        <v>83</v>
      </c>
      <c r="I14" s="9">
        <v>0</v>
      </c>
      <c r="J14" s="9">
        <v>2</v>
      </c>
      <c r="K14" s="58">
        <v>18</v>
      </c>
      <c r="L14" s="58">
        <v>19</v>
      </c>
      <c r="M14" s="9">
        <v>4</v>
      </c>
      <c r="N14" s="9">
        <v>0</v>
      </c>
      <c r="O14" s="9">
        <v>0</v>
      </c>
      <c r="P14" s="9">
        <v>0</v>
      </c>
      <c r="Q14" s="62">
        <v>0</v>
      </c>
      <c r="W14" s="60">
        <f t="shared" si="2"/>
        <v>0</v>
      </c>
    </row>
    <row r="15" spans="1:33" ht="20.25" customHeight="1">
      <c r="A15" s="6">
        <v>13</v>
      </c>
      <c r="B15" s="7" t="s">
        <v>38</v>
      </c>
      <c r="C15" s="15">
        <v>174</v>
      </c>
      <c r="D15" s="9">
        <v>130</v>
      </c>
      <c r="E15" s="76">
        <f t="shared" si="3"/>
        <v>0.74712643678160917</v>
      </c>
      <c r="F15" s="9">
        <v>97</v>
      </c>
      <c r="G15" s="77">
        <f t="shared" si="4"/>
        <v>0.74615384615384617</v>
      </c>
      <c r="H15" s="58">
        <v>97</v>
      </c>
      <c r="I15" s="9">
        <v>0</v>
      </c>
      <c r="J15" s="9">
        <v>0</v>
      </c>
      <c r="K15" s="58">
        <v>5</v>
      </c>
      <c r="L15" s="58">
        <v>31</v>
      </c>
      <c r="M15" s="9">
        <v>8</v>
      </c>
      <c r="N15" s="9">
        <v>0</v>
      </c>
      <c r="O15" s="9">
        <v>0</v>
      </c>
      <c r="P15" s="9">
        <v>0</v>
      </c>
      <c r="Q15" s="62">
        <v>0</v>
      </c>
      <c r="R15" s="18"/>
      <c r="W15" s="60">
        <f t="shared" si="2"/>
        <v>0</v>
      </c>
    </row>
    <row r="16" spans="1:33" ht="15.75" customHeight="1">
      <c r="A16" s="11">
        <v>14</v>
      </c>
      <c r="B16" s="7" t="s">
        <v>25</v>
      </c>
      <c r="C16" s="15">
        <v>172</v>
      </c>
      <c r="D16" s="9">
        <v>131</v>
      </c>
      <c r="E16" s="76">
        <f t="shared" si="3"/>
        <v>0.76162790697674421</v>
      </c>
      <c r="F16" s="9">
        <v>86</v>
      </c>
      <c r="G16" s="77">
        <f t="shared" si="4"/>
        <v>0.65648854961832059</v>
      </c>
      <c r="H16" s="58">
        <v>22</v>
      </c>
      <c r="I16" s="9">
        <v>0</v>
      </c>
      <c r="J16" s="9">
        <v>1</v>
      </c>
      <c r="K16" s="58">
        <v>5</v>
      </c>
      <c r="L16" s="58">
        <v>20</v>
      </c>
      <c r="M16" s="9">
        <v>11</v>
      </c>
      <c r="N16" s="9">
        <v>0</v>
      </c>
      <c r="O16" s="9">
        <v>4</v>
      </c>
      <c r="P16" s="9">
        <v>0</v>
      </c>
      <c r="Q16" s="64">
        <v>0</v>
      </c>
      <c r="S16" s="18" t="s">
        <v>110</v>
      </c>
      <c r="W16" s="60">
        <f t="shared" si="2"/>
        <v>0</v>
      </c>
    </row>
    <row r="17" spans="1:33" ht="29.25" customHeight="1">
      <c r="A17" s="6">
        <v>15</v>
      </c>
      <c r="B17" s="7" t="s">
        <v>40</v>
      </c>
      <c r="C17" s="163">
        <v>172</v>
      </c>
      <c r="D17" s="164">
        <v>128</v>
      </c>
      <c r="E17" s="165">
        <f t="shared" si="3"/>
        <v>0.7441860465116279</v>
      </c>
      <c r="F17" s="166">
        <v>90</v>
      </c>
      <c r="G17" s="166">
        <f t="shared" si="4"/>
        <v>0.703125</v>
      </c>
      <c r="H17" s="166">
        <v>5</v>
      </c>
      <c r="I17" s="166">
        <v>0</v>
      </c>
      <c r="J17" s="166">
        <v>0</v>
      </c>
      <c r="K17" s="166">
        <v>3</v>
      </c>
      <c r="L17" s="166">
        <v>5</v>
      </c>
      <c r="M17" s="9">
        <v>13</v>
      </c>
      <c r="N17" s="9">
        <v>0</v>
      </c>
      <c r="O17" s="9">
        <v>18</v>
      </c>
      <c r="P17" s="9">
        <v>0</v>
      </c>
      <c r="Q17" s="62">
        <v>0</v>
      </c>
      <c r="R17" s="20"/>
      <c r="S17" s="20" t="s">
        <v>91</v>
      </c>
      <c r="W17" s="60">
        <f t="shared" si="2"/>
        <v>5</v>
      </c>
    </row>
    <row r="18" spans="1:33" ht="15" customHeight="1">
      <c r="A18" s="11">
        <v>16</v>
      </c>
      <c r="B18" s="12" t="s">
        <v>45</v>
      </c>
      <c r="C18" s="8">
        <v>69</v>
      </c>
      <c r="D18" s="9">
        <v>50</v>
      </c>
      <c r="E18" s="76">
        <f t="shared" si="3"/>
        <v>0.72463768115942029</v>
      </c>
      <c r="F18" s="9">
        <v>27</v>
      </c>
      <c r="G18" s="77">
        <f t="shared" si="4"/>
        <v>0.54</v>
      </c>
      <c r="H18" s="61" t="s">
        <v>92</v>
      </c>
      <c r="I18" s="9">
        <v>0</v>
      </c>
      <c r="J18" s="9">
        <v>0</v>
      </c>
      <c r="K18" s="58">
        <v>0</v>
      </c>
      <c r="L18" s="58">
        <v>9</v>
      </c>
      <c r="M18" s="9">
        <v>9</v>
      </c>
      <c r="N18" s="9">
        <v>0</v>
      </c>
      <c r="O18" s="9">
        <v>1</v>
      </c>
      <c r="P18" s="9">
        <v>0</v>
      </c>
      <c r="Q18" s="62">
        <v>0</v>
      </c>
      <c r="R18" s="18"/>
      <c r="W18" s="60">
        <f t="shared" si="2"/>
        <v>0</v>
      </c>
    </row>
    <row r="19" spans="1:33" ht="18.75" customHeight="1">
      <c r="A19" s="6">
        <v>17</v>
      </c>
      <c r="B19" s="7" t="s">
        <v>29</v>
      </c>
      <c r="C19" s="15">
        <v>207</v>
      </c>
      <c r="D19" s="9">
        <v>145</v>
      </c>
      <c r="E19" s="76">
        <f t="shared" si="3"/>
        <v>0.70048309178743962</v>
      </c>
      <c r="F19" s="9">
        <v>101</v>
      </c>
      <c r="G19" s="77">
        <f t="shared" si="4"/>
        <v>0.69655172413793109</v>
      </c>
      <c r="H19" s="58">
        <v>98</v>
      </c>
      <c r="I19" s="9">
        <v>0</v>
      </c>
      <c r="J19" s="9">
        <v>3</v>
      </c>
      <c r="K19" s="58">
        <v>36</v>
      </c>
      <c r="L19" s="58">
        <v>13</v>
      </c>
      <c r="M19" s="9">
        <v>8</v>
      </c>
      <c r="N19" s="9">
        <v>0</v>
      </c>
      <c r="O19" s="9">
        <v>2</v>
      </c>
      <c r="P19" s="9">
        <v>0</v>
      </c>
      <c r="Q19" s="62">
        <v>0</v>
      </c>
      <c r="W19" s="60">
        <f t="shared" si="2"/>
        <v>0</v>
      </c>
    </row>
    <row r="20" spans="1:33" ht="15.75" customHeight="1">
      <c r="A20" s="79">
        <v>18</v>
      </c>
      <c r="B20" s="12" t="s">
        <v>15</v>
      </c>
      <c r="C20" s="15">
        <v>165</v>
      </c>
      <c r="D20" s="9">
        <v>110</v>
      </c>
      <c r="E20" s="76">
        <f t="shared" si="3"/>
        <v>0.66666666666666674</v>
      </c>
      <c r="F20" s="9">
        <v>78</v>
      </c>
      <c r="G20" s="77">
        <f t="shared" si="4"/>
        <v>0.70909090909090911</v>
      </c>
      <c r="H20" s="58">
        <v>4</v>
      </c>
      <c r="I20" s="9">
        <v>2</v>
      </c>
      <c r="J20" s="9">
        <v>4</v>
      </c>
      <c r="K20" s="58">
        <v>26</v>
      </c>
      <c r="L20" s="58">
        <v>17</v>
      </c>
      <c r="M20" s="9">
        <v>14</v>
      </c>
      <c r="N20" s="9">
        <v>0</v>
      </c>
      <c r="O20" s="9">
        <v>0</v>
      </c>
      <c r="P20" s="9">
        <v>0</v>
      </c>
      <c r="Q20" s="59"/>
      <c r="R20" s="80"/>
      <c r="S20" s="80"/>
      <c r="T20" s="80"/>
      <c r="U20" s="80"/>
      <c r="V20" s="80"/>
      <c r="W20" s="81">
        <f t="shared" si="2"/>
        <v>-8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33.75" customHeight="1">
      <c r="A21" s="6">
        <v>19</v>
      </c>
      <c r="B21" s="7" t="s">
        <v>23</v>
      </c>
      <c r="C21" s="15">
        <v>83</v>
      </c>
      <c r="D21" s="9">
        <v>53</v>
      </c>
      <c r="E21" s="76">
        <f t="shared" si="3"/>
        <v>0.63855421686746983</v>
      </c>
      <c r="F21" s="9">
        <v>27</v>
      </c>
      <c r="G21" s="77">
        <f t="shared" si="4"/>
        <v>0.50943396226415094</v>
      </c>
      <c r="H21" s="58">
        <v>1</v>
      </c>
      <c r="I21" s="9">
        <v>0</v>
      </c>
      <c r="J21" s="9">
        <v>0</v>
      </c>
      <c r="K21" s="58">
        <v>18</v>
      </c>
      <c r="L21" s="58">
        <v>2</v>
      </c>
      <c r="M21" s="9">
        <v>2</v>
      </c>
      <c r="N21" s="9">
        <v>0</v>
      </c>
      <c r="O21" s="9">
        <v>0</v>
      </c>
      <c r="P21" s="9">
        <v>0</v>
      </c>
      <c r="Q21" s="62">
        <v>0</v>
      </c>
      <c r="S21" s="18" t="s">
        <v>108</v>
      </c>
      <c r="W21" s="60">
        <f t="shared" si="2"/>
        <v>8</v>
      </c>
    </row>
    <row r="22" spans="1:33" ht="18.75" customHeight="1">
      <c r="A22" s="11">
        <v>20</v>
      </c>
      <c r="B22" s="12" t="s">
        <v>27</v>
      </c>
      <c r="C22" s="15">
        <v>44</v>
      </c>
      <c r="D22" s="9">
        <v>30</v>
      </c>
      <c r="E22" s="76">
        <f t="shared" si="3"/>
        <v>0.68181818181818188</v>
      </c>
      <c r="F22" s="9">
        <v>18</v>
      </c>
      <c r="G22" s="77">
        <f t="shared" si="4"/>
        <v>0.6</v>
      </c>
      <c r="H22" s="58">
        <v>1</v>
      </c>
      <c r="I22" s="9">
        <v>0</v>
      </c>
      <c r="J22" s="9">
        <v>0</v>
      </c>
      <c r="K22" s="58">
        <v>12</v>
      </c>
      <c r="L22" s="58">
        <v>1</v>
      </c>
      <c r="M22" s="9">
        <v>0</v>
      </c>
      <c r="N22" s="9">
        <v>0</v>
      </c>
      <c r="O22" s="9">
        <v>1</v>
      </c>
      <c r="P22" s="9">
        <v>0</v>
      </c>
      <c r="Q22" s="62">
        <v>0</v>
      </c>
      <c r="W22" s="60">
        <f t="shared" si="2"/>
        <v>0</v>
      </c>
    </row>
    <row r="23" spans="1:33" ht="18" customHeight="1">
      <c r="A23" s="167">
        <v>21</v>
      </c>
      <c r="B23" s="168" t="s">
        <v>47</v>
      </c>
      <c r="C23" s="15">
        <v>85</v>
      </c>
      <c r="D23" s="169">
        <v>52</v>
      </c>
      <c r="E23" s="170">
        <f t="shared" si="3"/>
        <v>0.61176470588235299</v>
      </c>
      <c r="F23" s="169">
        <v>29</v>
      </c>
      <c r="G23" s="170">
        <f t="shared" si="4"/>
        <v>0.55769230769230771</v>
      </c>
      <c r="H23" s="169">
        <v>6</v>
      </c>
      <c r="I23" s="169">
        <v>0</v>
      </c>
      <c r="J23" s="169">
        <v>0</v>
      </c>
      <c r="K23" s="169">
        <v>29</v>
      </c>
      <c r="L23" s="169">
        <v>4</v>
      </c>
      <c r="M23" s="169">
        <v>0</v>
      </c>
      <c r="N23" s="171">
        <v>0</v>
      </c>
      <c r="O23" s="172">
        <v>0</v>
      </c>
      <c r="P23" s="173">
        <v>0</v>
      </c>
      <c r="Q23" s="174">
        <v>0</v>
      </c>
      <c r="R23" s="175"/>
      <c r="S23" s="49"/>
      <c r="T23" s="49"/>
      <c r="U23" s="49"/>
      <c r="V23" s="49"/>
      <c r="W23" s="176">
        <f t="shared" si="2"/>
        <v>0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5" customHeight="1">
      <c r="A24" s="11">
        <v>22</v>
      </c>
      <c r="B24" s="23" t="s">
        <v>42</v>
      </c>
      <c r="C24" s="15">
        <v>138</v>
      </c>
      <c r="D24" s="25">
        <v>88</v>
      </c>
      <c r="E24" s="76">
        <f t="shared" si="3"/>
        <v>0.6376811594202898</v>
      </c>
      <c r="F24" s="24">
        <v>68</v>
      </c>
      <c r="G24" s="77">
        <f t="shared" si="4"/>
        <v>0.77272727272727271</v>
      </c>
      <c r="H24" s="58">
        <v>50</v>
      </c>
      <c r="I24" s="24">
        <v>1</v>
      </c>
      <c r="J24" s="24">
        <v>0</v>
      </c>
      <c r="K24" s="58">
        <v>12</v>
      </c>
      <c r="L24" s="58">
        <v>14</v>
      </c>
      <c r="M24" s="24">
        <v>13</v>
      </c>
      <c r="N24" s="24">
        <v>0</v>
      </c>
      <c r="O24" s="24">
        <v>4</v>
      </c>
      <c r="P24" s="24">
        <v>0</v>
      </c>
      <c r="Q24" s="69">
        <v>0</v>
      </c>
      <c r="W24" s="60">
        <f t="shared" si="2"/>
        <v>6</v>
      </c>
    </row>
    <row r="25" spans="1:33" ht="29.25" customHeight="1">
      <c r="A25" s="6">
        <v>23</v>
      </c>
      <c r="B25" s="7" t="s">
        <v>12</v>
      </c>
      <c r="C25" s="8">
        <v>87</v>
      </c>
      <c r="D25" s="9">
        <v>50</v>
      </c>
      <c r="E25" s="76">
        <f t="shared" si="3"/>
        <v>0.57471264367816088</v>
      </c>
      <c r="F25" s="9">
        <v>29</v>
      </c>
      <c r="G25" s="77">
        <f t="shared" si="4"/>
        <v>0.57999999999999996</v>
      </c>
      <c r="H25" s="58">
        <v>3</v>
      </c>
      <c r="I25" s="9">
        <v>0</v>
      </c>
      <c r="J25" s="9">
        <v>0</v>
      </c>
      <c r="K25" s="58">
        <v>18</v>
      </c>
      <c r="L25" s="58">
        <v>11</v>
      </c>
      <c r="M25" s="9">
        <v>8</v>
      </c>
      <c r="N25" s="9">
        <v>0</v>
      </c>
      <c r="O25" s="9">
        <v>0</v>
      </c>
      <c r="P25" s="9">
        <v>0</v>
      </c>
      <c r="Q25" s="59"/>
      <c r="W25" s="60">
        <f t="shared" si="2"/>
        <v>0</v>
      </c>
    </row>
    <row r="26" spans="1:33" ht="32.25" customHeight="1">
      <c r="A26" s="11">
        <v>24</v>
      </c>
      <c r="B26" s="16" t="s">
        <v>43</v>
      </c>
      <c r="C26" s="15">
        <v>120</v>
      </c>
      <c r="D26" s="19">
        <v>69</v>
      </c>
      <c r="E26" s="76">
        <f t="shared" si="3"/>
        <v>0.57499999999999996</v>
      </c>
      <c r="F26" s="19">
        <v>55</v>
      </c>
      <c r="G26" s="77">
        <f t="shared" si="4"/>
        <v>0.79710144927536231</v>
      </c>
      <c r="H26" s="58">
        <v>53</v>
      </c>
      <c r="I26" s="19">
        <v>0</v>
      </c>
      <c r="J26" s="19">
        <v>0</v>
      </c>
      <c r="K26" s="58">
        <v>17</v>
      </c>
      <c r="L26" s="58">
        <v>26</v>
      </c>
      <c r="M26" s="19">
        <v>6</v>
      </c>
      <c r="N26" s="19">
        <v>0</v>
      </c>
      <c r="O26" s="19">
        <v>2</v>
      </c>
      <c r="P26" s="19">
        <v>0</v>
      </c>
      <c r="Q26" s="62">
        <v>0</v>
      </c>
      <c r="W26" s="60">
        <f t="shared" si="2"/>
        <v>0</v>
      </c>
    </row>
    <row r="27" spans="1:33" ht="32.25" customHeight="1">
      <c r="A27" s="6">
        <v>25</v>
      </c>
      <c r="B27" s="7" t="s">
        <v>31</v>
      </c>
      <c r="C27" s="15">
        <v>100</v>
      </c>
      <c r="D27" s="9">
        <v>54</v>
      </c>
      <c r="E27" s="76">
        <f t="shared" si="3"/>
        <v>0.54</v>
      </c>
      <c r="F27" s="9">
        <v>45</v>
      </c>
      <c r="G27" s="77">
        <f t="shared" si="4"/>
        <v>0.83333333333333326</v>
      </c>
      <c r="H27" s="58">
        <v>26</v>
      </c>
      <c r="I27" s="9">
        <v>0</v>
      </c>
      <c r="J27" s="9">
        <v>0</v>
      </c>
      <c r="K27" s="58">
        <v>29</v>
      </c>
      <c r="L27" s="58">
        <v>17</v>
      </c>
      <c r="M27" s="9">
        <v>8</v>
      </c>
      <c r="N27" s="9">
        <v>0</v>
      </c>
      <c r="O27" s="9">
        <v>0</v>
      </c>
      <c r="P27" s="9">
        <v>0</v>
      </c>
      <c r="Q27" s="62">
        <v>0</v>
      </c>
      <c r="W27" s="60" t="e">
        <f>#REF!-#REF!-#REF!-#REF!-#REF!-#REF!-#REF!-#REF!-#REF!-#REF!</f>
        <v>#REF!</v>
      </c>
    </row>
    <row r="28" spans="1:33" ht="32.25" customHeight="1">
      <c r="A28" s="11">
        <v>26</v>
      </c>
      <c r="B28" s="7" t="s">
        <v>34</v>
      </c>
      <c r="C28" s="15">
        <v>94</v>
      </c>
      <c r="D28" s="9">
        <v>52</v>
      </c>
      <c r="E28" s="76">
        <f t="shared" si="3"/>
        <v>0.55319148936170215</v>
      </c>
      <c r="F28" s="9">
        <v>17</v>
      </c>
      <c r="G28" s="77">
        <f t="shared" si="4"/>
        <v>0.32692307692307693</v>
      </c>
      <c r="H28" s="58">
        <v>3</v>
      </c>
      <c r="I28" s="9">
        <v>0</v>
      </c>
      <c r="J28" s="9">
        <v>0</v>
      </c>
      <c r="K28" s="58">
        <v>17</v>
      </c>
      <c r="L28" s="58">
        <v>1</v>
      </c>
      <c r="M28" s="9">
        <v>2</v>
      </c>
      <c r="N28" s="9">
        <v>0</v>
      </c>
      <c r="O28" s="9">
        <v>3</v>
      </c>
      <c r="P28" s="9">
        <v>0</v>
      </c>
      <c r="Q28" s="62">
        <v>0</v>
      </c>
      <c r="W28" s="60">
        <f t="shared" ref="W28:W35" si="5">C28-D28-I28-J28-K28-L28-M28-N28-O28-P28</f>
        <v>19</v>
      </c>
    </row>
    <row r="29" spans="1:33" ht="32.25" customHeight="1">
      <c r="A29" s="6">
        <v>27</v>
      </c>
      <c r="B29" s="12" t="s">
        <v>35</v>
      </c>
      <c r="C29" s="15">
        <v>40</v>
      </c>
      <c r="D29" s="86">
        <v>19</v>
      </c>
      <c r="E29" s="177">
        <f t="shared" si="3"/>
        <v>0.47499999999999998</v>
      </c>
      <c r="F29" s="86">
        <v>11</v>
      </c>
      <c r="G29" s="156">
        <f t="shared" si="4"/>
        <v>0.57894736842105265</v>
      </c>
      <c r="H29" s="87">
        <v>1</v>
      </c>
      <c r="I29" s="86">
        <v>0</v>
      </c>
      <c r="J29" s="178">
        <v>0</v>
      </c>
      <c r="K29" s="87">
        <v>15</v>
      </c>
      <c r="L29" s="87">
        <v>2</v>
      </c>
      <c r="M29" s="9">
        <v>2</v>
      </c>
      <c r="N29" s="9"/>
      <c r="O29" s="9">
        <v>2</v>
      </c>
      <c r="P29" s="9">
        <v>0</v>
      </c>
      <c r="Q29" s="62">
        <v>0</v>
      </c>
      <c r="W29" s="60">
        <f t="shared" si="5"/>
        <v>0</v>
      </c>
    </row>
    <row r="30" spans="1:33" ht="32.25" customHeight="1">
      <c r="A30" s="11">
        <v>28</v>
      </c>
      <c r="B30" s="7" t="s">
        <v>21</v>
      </c>
      <c r="C30" s="15">
        <v>122</v>
      </c>
      <c r="D30" s="9">
        <v>55</v>
      </c>
      <c r="E30" s="76">
        <f t="shared" si="3"/>
        <v>0.45081967213114749</v>
      </c>
      <c r="F30" s="9">
        <v>33</v>
      </c>
      <c r="G30" s="77">
        <f t="shared" si="4"/>
        <v>0.6</v>
      </c>
      <c r="H30" s="58">
        <v>18</v>
      </c>
      <c r="I30" s="9">
        <v>0</v>
      </c>
      <c r="J30" s="9">
        <v>3</v>
      </c>
      <c r="K30" s="58">
        <v>29</v>
      </c>
      <c r="L30" s="58">
        <v>15</v>
      </c>
      <c r="M30" s="9">
        <v>2</v>
      </c>
      <c r="N30" s="9">
        <v>0</v>
      </c>
      <c r="O30" s="9">
        <v>0</v>
      </c>
      <c r="P30" s="9">
        <v>0</v>
      </c>
      <c r="Q30" s="62">
        <v>0</v>
      </c>
      <c r="W30" s="60">
        <f t="shared" si="5"/>
        <v>18</v>
      </c>
    </row>
    <row r="31" spans="1:33" ht="32.25" customHeight="1">
      <c r="A31" s="22">
        <v>29</v>
      </c>
      <c r="B31" s="16" t="s">
        <v>22</v>
      </c>
      <c r="C31" s="15">
        <v>116</v>
      </c>
      <c r="D31" s="17">
        <v>66</v>
      </c>
      <c r="E31" s="76">
        <f t="shared" si="3"/>
        <v>0.56896551724137934</v>
      </c>
      <c r="F31" s="17">
        <v>45</v>
      </c>
      <c r="G31" s="77">
        <f t="shared" si="4"/>
        <v>0.68181818181818188</v>
      </c>
      <c r="H31" s="63">
        <v>7</v>
      </c>
      <c r="I31" s="17">
        <v>0</v>
      </c>
      <c r="J31" s="17">
        <v>0</v>
      </c>
      <c r="K31" s="63">
        <v>32</v>
      </c>
      <c r="L31" s="63">
        <v>17</v>
      </c>
      <c r="M31" s="17">
        <v>1</v>
      </c>
      <c r="N31" s="17">
        <v>0</v>
      </c>
      <c r="O31" s="17">
        <v>0</v>
      </c>
      <c r="P31" s="17">
        <v>0</v>
      </c>
      <c r="Q31" s="62">
        <v>0</v>
      </c>
      <c r="R31" s="26"/>
      <c r="S31" s="26"/>
      <c r="T31" s="26"/>
      <c r="U31" s="26"/>
      <c r="V31" s="26"/>
      <c r="W31" s="60">
        <f t="shared" si="5"/>
        <v>0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32.25" customHeight="1">
      <c r="A32" s="11">
        <v>30</v>
      </c>
      <c r="B32" s="7" t="s">
        <v>18</v>
      </c>
      <c r="C32" s="15">
        <v>290</v>
      </c>
      <c r="D32" s="9">
        <v>84</v>
      </c>
      <c r="E32" s="76">
        <f t="shared" si="3"/>
        <v>0.28965517241379307</v>
      </c>
      <c r="F32" s="9">
        <v>70</v>
      </c>
      <c r="G32" s="77">
        <f t="shared" si="4"/>
        <v>0.83333333333333326</v>
      </c>
      <c r="H32" s="58">
        <v>60</v>
      </c>
      <c r="I32" s="9">
        <v>0</v>
      </c>
      <c r="J32" s="9">
        <v>0</v>
      </c>
      <c r="K32" s="58">
        <v>113</v>
      </c>
      <c r="L32" s="58">
        <v>53</v>
      </c>
      <c r="M32" s="9">
        <v>0</v>
      </c>
      <c r="N32" s="9">
        <v>0</v>
      </c>
      <c r="O32" s="9">
        <v>0</v>
      </c>
      <c r="P32" s="9">
        <v>0</v>
      </c>
      <c r="Q32" s="59"/>
      <c r="W32" s="60">
        <f t="shared" si="5"/>
        <v>40</v>
      </c>
    </row>
    <row r="33" spans="1:23" ht="32.25" customHeight="1">
      <c r="A33" s="6">
        <v>31</v>
      </c>
      <c r="B33" s="12" t="s">
        <v>17</v>
      </c>
      <c r="C33" s="15">
        <v>236</v>
      </c>
      <c r="D33" s="9">
        <v>63</v>
      </c>
      <c r="E33" s="76">
        <f t="shared" si="3"/>
        <v>0.26694915254237289</v>
      </c>
      <c r="F33" s="9">
        <v>27</v>
      </c>
      <c r="G33" s="77">
        <f t="shared" si="4"/>
        <v>0.42857142857142855</v>
      </c>
      <c r="H33" s="58">
        <v>1</v>
      </c>
      <c r="I33" s="9">
        <v>0</v>
      </c>
      <c r="J33" s="9">
        <v>0</v>
      </c>
      <c r="K33" s="58">
        <v>125</v>
      </c>
      <c r="L33" s="58">
        <v>48</v>
      </c>
      <c r="M33" s="9">
        <v>0</v>
      </c>
      <c r="N33" s="9">
        <v>0</v>
      </c>
      <c r="O33" s="9">
        <v>0</v>
      </c>
      <c r="P33" s="9">
        <v>0</v>
      </c>
      <c r="Q33" s="59"/>
      <c r="W33" s="60">
        <f t="shared" si="5"/>
        <v>0</v>
      </c>
    </row>
    <row r="34" spans="1:23" ht="32.25" customHeight="1">
      <c r="A34" s="11">
        <v>32</v>
      </c>
      <c r="B34" s="7" t="s">
        <v>44</v>
      </c>
      <c r="C34" s="15">
        <v>36</v>
      </c>
      <c r="D34" s="9">
        <v>7</v>
      </c>
      <c r="E34" s="76">
        <f t="shared" si="3"/>
        <v>0.19444444444444442</v>
      </c>
      <c r="F34" s="9">
        <v>7</v>
      </c>
      <c r="G34" s="77">
        <f t="shared" si="4"/>
        <v>1</v>
      </c>
      <c r="H34" s="58">
        <v>5</v>
      </c>
      <c r="I34" s="9">
        <v>0</v>
      </c>
      <c r="J34" s="9">
        <v>0</v>
      </c>
      <c r="K34" s="58">
        <v>25</v>
      </c>
      <c r="L34" s="58">
        <v>1</v>
      </c>
      <c r="M34" s="9">
        <v>2</v>
      </c>
      <c r="N34" s="9">
        <v>1</v>
      </c>
      <c r="O34" s="9">
        <v>0</v>
      </c>
      <c r="P34" s="9">
        <v>0</v>
      </c>
      <c r="Q34" s="62">
        <v>0</v>
      </c>
      <c r="R34" s="18"/>
      <c r="W34" s="60">
        <f t="shared" si="5"/>
        <v>0</v>
      </c>
    </row>
    <row r="35" spans="1:23" ht="32.25" customHeight="1">
      <c r="A35" s="6">
        <v>33</v>
      </c>
      <c r="B35" s="7" t="s">
        <v>14</v>
      </c>
      <c r="C35" s="13">
        <v>423</v>
      </c>
      <c r="D35" s="86">
        <v>65</v>
      </c>
      <c r="E35" s="76">
        <f t="shared" si="3"/>
        <v>0.15366430260047281</v>
      </c>
      <c r="F35" s="86">
        <v>65</v>
      </c>
      <c r="G35" s="77">
        <f t="shared" si="4"/>
        <v>1</v>
      </c>
      <c r="H35" s="87">
        <v>3</v>
      </c>
      <c r="I35" s="86">
        <v>0</v>
      </c>
      <c r="J35" s="86">
        <v>0</v>
      </c>
      <c r="K35" s="87">
        <v>186</v>
      </c>
      <c r="L35" s="87">
        <v>171</v>
      </c>
      <c r="M35" s="86">
        <v>1</v>
      </c>
      <c r="N35" s="86">
        <v>0</v>
      </c>
      <c r="O35" s="86">
        <v>0</v>
      </c>
      <c r="P35" s="86">
        <v>0</v>
      </c>
      <c r="Q35" s="88">
        <v>0</v>
      </c>
      <c r="W35" s="60">
        <f t="shared" si="5"/>
        <v>0</v>
      </c>
    </row>
    <row r="36" spans="1:23" ht="32.25" hidden="1" customHeight="1">
      <c r="A36" s="53"/>
      <c r="B36" s="53"/>
      <c r="C36" s="53" t="s">
        <v>79</v>
      </c>
      <c r="D36" s="53" t="s">
        <v>79</v>
      </c>
      <c r="E36" s="53"/>
      <c r="F36" s="53" t="s">
        <v>79</v>
      </c>
      <c r="G36" s="53"/>
      <c r="H36" s="54" t="s">
        <v>79</v>
      </c>
      <c r="I36" s="53" t="s">
        <v>79</v>
      </c>
      <c r="J36" s="53" t="s">
        <v>79</v>
      </c>
      <c r="K36" s="55" t="s">
        <v>79</v>
      </c>
      <c r="L36" s="55" t="s">
        <v>79</v>
      </c>
      <c r="M36" s="55" t="s">
        <v>79</v>
      </c>
      <c r="N36" s="55" t="s">
        <v>79</v>
      </c>
      <c r="O36" s="55" t="s">
        <v>80</v>
      </c>
      <c r="P36" s="55" t="s">
        <v>80</v>
      </c>
      <c r="Q36" s="56" t="s">
        <v>81</v>
      </c>
      <c r="W36" s="57" t="s">
        <v>82</v>
      </c>
    </row>
    <row r="37" spans="1:23" ht="15.75" customHeight="1">
      <c r="B37" s="28" t="s">
        <v>48</v>
      </c>
      <c r="C37" s="29">
        <f t="shared" ref="C37:D37" si="6">SUM(C3:C35)</f>
        <v>4732</v>
      </c>
      <c r="D37" s="29">
        <f t="shared" si="6"/>
        <v>2928</v>
      </c>
      <c r="E37" s="76">
        <f>D37*100/C37/100</f>
        <v>0.61876584953508029</v>
      </c>
      <c r="F37" s="29">
        <f>SUM(F3:F35)</f>
        <v>1998</v>
      </c>
      <c r="G37" s="77">
        <f>F37*100/D37/100</f>
        <v>0.68237704918032793</v>
      </c>
      <c r="H37" s="29">
        <f t="shared" ref="H37:P37" si="7">SUM(H3:H35)</f>
        <v>733</v>
      </c>
      <c r="I37" s="29">
        <f t="shared" si="7"/>
        <v>28</v>
      </c>
      <c r="J37" s="29">
        <f t="shared" si="7"/>
        <v>15</v>
      </c>
      <c r="K37" s="29">
        <f t="shared" si="7"/>
        <v>1024</v>
      </c>
      <c r="L37" s="29">
        <f t="shared" si="7"/>
        <v>616</v>
      </c>
      <c r="M37" s="29">
        <f t="shared" si="7"/>
        <v>149</v>
      </c>
      <c r="N37" s="29">
        <f t="shared" si="7"/>
        <v>1</v>
      </c>
      <c r="O37" s="29">
        <f t="shared" si="7"/>
        <v>40</v>
      </c>
      <c r="P37" s="29">
        <f t="shared" si="7"/>
        <v>1</v>
      </c>
      <c r="Q37" s="59"/>
      <c r="W37" s="60">
        <f>C37-D37-I37-J37-K37-L37-M37-N37-O37-P37</f>
        <v>-70</v>
      </c>
    </row>
    <row r="38" spans="1:23" ht="32.25" customHeight="1">
      <c r="E38" s="160">
        <f>D37/C37</f>
        <v>0.61876584953508029</v>
      </c>
      <c r="H38" s="71"/>
      <c r="W38" s="73"/>
    </row>
    <row r="39" spans="1:23" ht="32.25" customHeight="1">
      <c r="D39" s="18" t="s">
        <v>111</v>
      </c>
      <c r="E39" s="160">
        <f>(D37+I37+J37)/(C37-L37)</f>
        <v>0.72181729834791064</v>
      </c>
      <c r="H39" s="71"/>
      <c r="W39" s="73"/>
    </row>
    <row r="40" spans="1:23" ht="32.25" customHeight="1">
      <c r="H40" s="71"/>
      <c r="W40" s="73"/>
    </row>
    <row r="41" spans="1:23" ht="32.25" customHeight="1">
      <c r="H41" s="71"/>
      <c r="W41" s="73"/>
    </row>
    <row r="42" spans="1:23" ht="32.25" customHeight="1">
      <c r="H42" s="71"/>
      <c r="W42" s="73"/>
    </row>
    <row r="43" spans="1:23" ht="32.25" customHeight="1">
      <c r="H43" s="71"/>
      <c r="W43" s="73"/>
    </row>
    <row r="44" spans="1:23" ht="32.25" customHeight="1">
      <c r="H44" s="71"/>
      <c r="W44" s="73"/>
    </row>
    <row r="45" spans="1:23" ht="32.25" customHeight="1">
      <c r="H45" s="71"/>
      <c r="W45" s="73"/>
    </row>
    <row r="46" spans="1:23" ht="32.25" customHeight="1">
      <c r="H46" s="71"/>
      <c r="W46" s="73"/>
    </row>
    <row r="47" spans="1:23" ht="32.25" customHeight="1">
      <c r="H47" s="71"/>
      <c r="W47" s="73"/>
    </row>
    <row r="48" spans="1:23" ht="32.25" customHeight="1">
      <c r="H48" s="71"/>
      <c r="W48" s="73"/>
    </row>
    <row r="49" spans="8:23" ht="32.25" customHeight="1">
      <c r="H49" s="71"/>
      <c r="W49" s="73"/>
    </row>
    <row r="50" spans="8:23" ht="32.25" customHeight="1">
      <c r="H50" s="71"/>
      <c r="W50" s="73"/>
    </row>
    <row r="51" spans="8:23" ht="32.25" customHeight="1">
      <c r="H51" s="71"/>
      <c r="W51" s="73"/>
    </row>
    <row r="52" spans="8:23" ht="32.25" customHeight="1">
      <c r="H52" s="71"/>
      <c r="W52" s="73"/>
    </row>
    <row r="53" spans="8:23" ht="32.25" customHeight="1">
      <c r="H53" s="71"/>
      <c r="W53" s="73"/>
    </row>
    <row r="54" spans="8:23" ht="32.25" customHeight="1">
      <c r="H54" s="71"/>
      <c r="W54" s="73"/>
    </row>
    <row r="55" spans="8:23" ht="32.25" customHeight="1">
      <c r="H55" s="71"/>
      <c r="W55" s="73"/>
    </row>
    <row r="56" spans="8:23" ht="32.25" customHeight="1">
      <c r="H56" s="71"/>
      <c r="W56" s="73"/>
    </row>
    <row r="57" spans="8:23" ht="32.25" customHeight="1">
      <c r="H57" s="71"/>
      <c r="W57" s="73"/>
    </row>
    <row r="58" spans="8:23" ht="32.25" customHeight="1">
      <c r="H58" s="71"/>
      <c r="W58" s="73"/>
    </row>
    <row r="59" spans="8:23" ht="32.25" customHeight="1">
      <c r="H59" s="71"/>
      <c r="W59" s="73"/>
    </row>
    <row r="60" spans="8:23" ht="32.25" customHeight="1">
      <c r="H60" s="71"/>
      <c r="W60" s="73"/>
    </row>
    <row r="61" spans="8:23" ht="32.25" customHeight="1">
      <c r="H61" s="71"/>
      <c r="W61" s="73"/>
    </row>
    <row r="62" spans="8:23" ht="32.25" customHeight="1">
      <c r="H62" s="71"/>
      <c r="W62" s="73"/>
    </row>
    <row r="63" spans="8:23" ht="32.25" customHeight="1">
      <c r="H63" s="71"/>
      <c r="W63" s="73"/>
    </row>
    <row r="64" spans="8:23" ht="32.25" customHeight="1">
      <c r="H64" s="71"/>
      <c r="W64" s="73"/>
    </row>
    <row r="65" spans="8:23" ht="32.25" customHeight="1">
      <c r="H65" s="71"/>
      <c r="W65" s="73"/>
    </row>
    <row r="66" spans="8:23" ht="32.25" customHeight="1">
      <c r="H66" s="71"/>
      <c r="W66" s="73"/>
    </row>
    <row r="67" spans="8:23" ht="32.25" customHeight="1">
      <c r="H67" s="71"/>
      <c r="W67" s="73"/>
    </row>
    <row r="68" spans="8:23" ht="32.25" customHeight="1">
      <c r="H68" s="71"/>
      <c r="W68" s="73"/>
    </row>
    <row r="69" spans="8:23" ht="32.25" customHeight="1">
      <c r="H69" s="71"/>
      <c r="W69" s="73"/>
    </row>
    <row r="70" spans="8:23" ht="32.25" customHeight="1">
      <c r="H70" s="71"/>
      <c r="W70" s="73"/>
    </row>
    <row r="71" spans="8:23" ht="32.25" customHeight="1">
      <c r="H71" s="71"/>
      <c r="W71" s="73"/>
    </row>
    <row r="72" spans="8:23" ht="32.25" customHeight="1">
      <c r="H72" s="71"/>
      <c r="W72" s="73"/>
    </row>
    <row r="73" spans="8:23" ht="32.25" customHeight="1">
      <c r="H73" s="71"/>
      <c r="W73" s="73"/>
    </row>
    <row r="74" spans="8:23" ht="32.25" customHeight="1">
      <c r="H74" s="71"/>
      <c r="W74" s="73"/>
    </row>
    <row r="75" spans="8:23" ht="32.25" customHeight="1">
      <c r="H75" s="71"/>
      <c r="W75" s="73"/>
    </row>
    <row r="76" spans="8:23" ht="32.25" customHeight="1">
      <c r="H76" s="71"/>
      <c r="W76" s="73"/>
    </row>
    <row r="77" spans="8:23" ht="32.25" customHeight="1">
      <c r="H77" s="71"/>
      <c r="W77" s="73"/>
    </row>
    <row r="78" spans="8:23" ht="32.25" customHeight="1">
      <c r="H78" s="71"/>
      <c r="W78" s="73"/>
    </row>
    <row r="79" spans="8:23" ht="32.25" customHeight="1">
      <c r="H79" s="71"/>
      <c r="W79" s="73"/>
    </row>
    <row r="80" spans="8:23" ht="32.25" customHeight="1">
      <c r="H80" s="71"/>
      <c r="W80" s="73"/>
    </row>
    <row r="81" spans="8:23" ht="32.25" customHeight="1">
      <c r="H81" s="71"/>
      <c r="W81" s="73"/>
    </row>
    <row r="82" spans="8:23" ht="32.25" customHeight="1">
      <c r="H82" s="71"/>
      <c r="W82" s="73"/>
    </row>
    <row r="83" spans="8:23" ht="32.25" customHeight="1">
      <c r="H83" s="71"/>
      <c r="W83" s="73"/>
    </row>
    <row r="84" spans="8:23" ht="32.25" customHeight="1">
      <c r="H84" s="71"/>
      <c r="W84" s="73"/>
    </row>
    <row r="85" spans="8:23" ht="32.25" customHeight="1">
      <c r="H85" s="71"/>
      <c r="W85" s="73"/>
    </row>
    <row r="86" spans="8:23" ht="32.25" customHeight="1">
      <c r="H86" s="71"/>
      <c r="W86" s="73"/>
    </row>
    <row r="87" spans="8:23" ht="32.25" customHeight="1">
      <c r="H87" s="71"/>
      <c r="W87" s="73"/>
    </row>
    <row r="88" spans="8:23" ht="32.25" customHeight="1">
      <c r="H88" s="71"/>
      <c r="W88" s="73"/>
    </row>
    <row r="89" spans="8:23" ht="32.25" customHeight="1">
      <c r="H89" s="71"/>
      <c r="W89" s="73"/>
    </row>
    <row r="90" spans="8:23" ht="32.25" customHeight="1">
      <c r="H90" s="71"/>
      <c r="W90" s="73"/>
    </row>
    <row r="91" spans="8:23" ht="32.25" customHeight="1">
      <c r="H91" s="71"/>
      <c r="W91" s="73"/>
    </row>
    <row r="92" spans="8:23" ht="32.25" customHeight="1">
      <c r="H92" s="71"/>
      <c r="W92" s="73"/>
    </row>
    <row r="93" spans="8:23" ht="32.25" customHeight="1">
      <c r="H93" s="71"/>
      <c r="W93" s="73"/>
    </row>
    <row r="94" spans="8:23" ht="32.25" customHeight="1">
      <c r="H94" s="71"/>
      <c r="W94" s="73"/>
    </row>
    <row r="95" spans="8:23" ht="32.25" customHeight="1">
      <c r="H95" s="71"/>
      <c r="W95" s="73"/>
    </row>
    <row r="96" spans="8:23" ht="32.25" customHeight="1">
      <c r="H96" s="71"/>
      <c r="W96" s="73"/>
    </row>
    <row r="97" spans="8:23" ht="32.25" customHeight="1">
      <c r="H97" s="71"/>
      <c r="W97" s="73"/>
    </row>
    <row r="98" spans="8:23" ht="32.25" customHeight="1">
      <c r="H98" s="71"/>
      <c r="W98" s="73"/>
    </row>
    <row r="99" spans="8:23" ht="32.25" customHeight="1">
      <c r="H99" s="71"/>
      <c r="W99" s="73"/>
    </row>
    <row r="100" spans="8:23" ht="32.25" customHeight="1">
      <c r="H100" s="71"/>
      <c r="W100" s="73"/>
    </row>
    <row r="101" spans="8:23" ht="32.25" customHeight="1">
      <c r="H101" s="71"/>
      <c r="W101" s="73"/>
    </row>
    <row r="102" spans="8:23" ht="32.25" customHeight="1">
      <c r="H102" s="71"/>
      <c r="W102" s="73"/>
    </row>
    <row r="103" spans="8:23" ht="32.25" customHeight="1">
      <c r="H103" s="71"/>
      <c r="W103" s="73"/>
    </row>
    <row r="104" spans="8:23" ht="32.25" customHeight="1">
      <c r="H104" s="71"/>
      <c r="W104" s="73"/>
    </row>
    <row r="105" spans="8:23" ht="32.25" customHeight="1">
      <c r="H105" s="71"/>
      <c r="W105" s="73"/>
    </row>
    <row r="106" spans="8:23" ht="32.25" customHeight="1">
      <c r="H106" s="71"/>
      <c r="W106" s="73"/>
    </row>
    <row r="107" spans="8:23" ht="32.25" customHeight="1">
      <c r="H107" s="71"/>
      <c r="W107" s="73"/>
    </row>
    <row r="108" spans="8:23" ht="32.25" customHeight="1">
      <c r="H108" s="71"/>
      <c r="W108" s="73"/>
    </row>
    <row r="109" spans="8:23" ht="32.25" customHeight="1">
      <c r="H109" s="71"/>
      <c r="W109" s="73"/>
    </row>
    <row r="110" spans="8:23" ht="32.25" customHeight="1">
      <c r="H110" s="71"/>
      <c r="W110" s="73"/>
    </row>
    <row r="111" spans="8:23" ht="32.25" customHeight="1">
      <c r="H111" s="71"/>
      <c r="W111" s="73"/>
    </row>
    <row r="112" spans="8:23" ht="32.25" customHeight="1">
      <c r="H112" s="71"/>
      <c r="W112" s="73"/>
    </row>
    <row r="113" spans="8:23" ht="32.25" customHeight="1">
      <c r="H113" s="71"/>
      <c r="W113" s="73"/>
    </row>
    <row r="114" spans="8:23" ht="32.25" customHeight="1">
      <c r="H114" s="71"/>
      <c r="W114" s="73"/>
    </row>
    <row r="115" spans="8:23" ht="32.25" customHeight="1">
      <c r="H115" s="71"/>
      <c r="W115" s="73"/>
    </row>
    <row r="116" spans="8:23" ht="32.25" customHeight="1">
      <c r="H116" s="71"/>
      <c r="W116" s="73"/>
    </row>
    <row r="117" spans="8:23" ht="32.25" customHeight="1">
      <c r="H117" s="71"/>
      <c r="W117" s="73"/>
    </row>
    <row r="118" spans="8:23" ht="32.25" customHeight="1">
      <c r="H118" s="71"/>
      <c r="W118" s="73"/>
    </row>
    <row r="119" spans="8:23" ht="32.25" customHeight="1">
      <c r="H119" s="71"/>
      <c r="W119" s="73"/>
    </row>
    <row r="120" spans="8:23" ht="32.25" customHeight="1">
      <c r="H120" s="71"/>
      <c r="W120" s="73"/>
    </row>
    <row r="121" spans="8:23" ht="32.25" customHeight="1">
      <c r="H121" s="71"/>
      <c r="W121" s="73"/>
    </row>
    <row r="122" spans="8:23" ht="32.25" customHeight="1">
      <c r="H122" s="71"/>
      <c r="W122" s="73"/>
    </row>
    <row r="123" spans="8:23" ht="32.25" customHeight="1">
      <c r="H123" s="71"/>
      <c r="W123" s="73"/>
    </row>
    <row r="124" spans="8:23" ht="32.25" customHeight="1">
      <c r="H124" s="71"/>
      <c r="W124" s="73"/>
    </row>
    <row r="125" spans="8:23" ht="32.25" customHeight="1">
      <c r="H125" s="71"/>
      <c r="W125" s="73"/>
    </row>
    <row r="126" spans="8:23" ht="32.25" customHeight="1">
      <c r="H126" s="71"/>
      <c r="W126" s="73"/>
    </row>
    <row r="127" spans="8:23" ht="32.25" customHeight="1">
      <c r="H127" s="71"/>
      <c r="W127" s="73"/>
    </row>
    <row r="128" spans="8:23" ht="32.25" customHeight="1">
      <c r="H128" s="71"/>
      <c r="W128" s="73"/>
    </row>
    <row r="129" spans="8:23" ht="32.25" customHeight="1">
      <c r="H129" s="71"/>
      <c r="W129" s="73"/>
    </row>
    <row r="130" spans="8:23" ht="32.25" customHeight="1">
      <c r="H130" s="71"/>
      <c r="W130" s="73"/>
    </row>
    <row r="131" spans="8:23" ht="32.25" customHeight="1">
      <c r="H131" s="71"/>
      <c r="W131" s="73"/>
    </row>
    <row r="132" spans="8:23" ht="32.25" customHeight="1">
      <c r="H132" s="71"/>
      <c r="W132" s="73"/>
    </row>
    <row r="133" spans="8:23" ht="32.25" customHeight="1">
      <c r="H133" s="71"/>
      <c r="W133" s="73"/>
    </row>
    <row r="134" spans="8:23" ht="32.25" customHeight="1">
      <c r="H134" s="71"/>
      <c r="W134" s="73"/>
    </row>
    <row r="135" spans="8:23" ht="32.25" customHeight="1">
      <c r="H135" s="71"/>
      <c r="W135" s="73"/>
    </row>
    <row r="136" spans="8:23" ht="32.25" customHeight="1">
      <c r="H136" s="71"/>
      <c r="W136" s="73"/>
    </row>
    <row r="137" spans="8:23" ht="32.25" customHeight="1">
      <c r="H137" s="71"/>
      <c r="W137" s="73"/>
    </row>
    <row r="138" spans="8:23" ht="32.25" customHeight="1">
      <c r="H138" s="71"/>
      <c r="W138" s="73"/>
    </row>
    <row r="139" spans="8:23" ht="32.25" customHeight="1">
      <c r="H139" s="71"/>
      <c r="W139" s="73"/>
    </row>
    <row r="140" spans="8:23" ht="32.25" customHeight="1">
      <c r="H140" s="71"/>
      <c r="W140" s="73"/>
    </row>
    <row r="141" spans="8:23" ht="32.25" customHeight="1">
      <c r="H141" s="71"/>
      <c r="W141" s="73"/>
    </row>
    <row r="142" spans="8:23" ht="32.25" customHeight="1">
      <c r="H142" s="71"/>
      <c r="W142" s="73"/>
    </row>
    <row r="143" spans="8:23" ht="32.25" customHeight="1">
      <c r="H143" s="71"/>
      <c r="W143" s="73"/>
    </row>
    <row r="144" spans="8:23" ht="32.25" customHeight="1">
      <c r="H144" s="71"/>
      <c r="W144" s="73"/>
    </row>
    <row r="145" spans="8:23" ht="32.25" customHeight="1">
      <c r="H145" s="71"/>
      <c r="W145" s="73"/>
    </row>
    <row r="146" spans="8:23" ht="32.25" customHeight="1">
      <c r="H146" s="71"/>
      <c r="W146" s="73"/>
    </row>
    <row r="147" spans="8:23" ht="32.25" customHeight="1">
      <c r="H147" s="71"/>
      <c r="W147" s="73"/>
    </row>
    <row r="148" spans="8:23" ht="32.25" customHeight="1">
      <c r="H148" s="71"/>
      <c r="W148" s="73"/>
    </row>
    <row r="149" spans="8:23" ht="32.25" customHeight="1">
      <c r="H149" s="71"/>
      <c r="W149" s="73"/>
    </row>
    <row r="150" spans="8:23" ht="32.25" customHeight="1">
      <c r="H150" s="71"/>
      <c r="W150" s="73"/>
    </row>
    <row r="151" spans="8:23" ht="32.25" customHeight="1">
      <c r="H151" s="71"/>
      <c r="W151" s="73"/>
    </row>
    <row r="152" spans="8:23" ht="32.25" customHeight="1">
      <c r="H152" s="71"/>
      <c r="W152" s="73"/>
    </row>
    <row r="153" spans="8:23" ht="32.25" customHeight="1">
      <c r="H153" s="71"/>
      <c r="W153" s="73"/>
    </row>
    <row r="154" spans="8:23" ht="32.25" customHeight="1">
      <c r="H154" s="71"/>
      <c r="W154" s="73"/>
    </row>
    <row r="155" spans="8:23" ht="32.25" customHeight="1">
      <c r="H155" s="71"/>
      <c r="W155" s="73"/>
    </row>
    <row r="156" spans="8:23" ht="32.25" customHeight="1">
      <c r="H156" s="71"/>
      <c r="W156" s="73"/>
    </row>
    <row r="157" spans="8:23" ht="32.25" customHeight="1">
      <c r="H157" s="71"/>
      <c r="W157" s="73"/>
    </row>
    <row r="158" spans="8:23" ht="32.25" customHeight="1">
      <c r="H158" s="71"/>
      <c r="W158" s="73"/>
    </row>
    <row r="159" spans="8:23" ht="32.25" customHeight="1">
      <c r="H159" s="71"/>
      <c r="W159" s="73"/>
    </row>
    <row r="160" spans="8:23" ht="32.25" customHeight="1">
      <c r="H160" s="71"/>
      <c r="W160" s="73"/>
    </row>
    <row r="161" spans="8:23" ht="32.25" customHeight="1">
      <c r="H161" s="71"/>
      <c r="W161" s="73"/>
    </row>
    <row r="162" spans="8:23" ht="32.25" customHeight="1">
      <c r="H162" s="71"/>
      <c r="W162" s="73"/>
    </row>
    <row r="163" spans="8:23" ht="32.25" customHeight="1">
      <c r="H163" s="71"/>
      <c r="W163" s="73"/>
    </row>
    <row r="164" spans="8:23" ht="32.25" customHeight="1">
      <c r="H164" s="71"/>
      <c r="W164" s="73"/>
    </row>
    <row r="165" spans="8:23" ht="32.25" customHeight="1">
      <c r="H165" s="71"/>
      <c r="W165" s="73"/>
    </row>
    <row r="166" spans="8:23" ht="32.25" customHeight="1">
      <c r="H166" s="71"/>
      <c r="W166" s="73"/>
    </row>
    <row r="167" spans="8:23" ht="32.25" customHeight="1">
      <c r="H167" s="71"/>
      <c r="W167" s="73"/>
    </row>
    <row r="168" spans="8:23" ht="32.25" customHeight="1">
      <c r="H168" s="71"/>
      <c r="W168" s="73"/>
    </row>
    <row r="169" spans="8:23" ht="32.25" customHeight="1">
      <c r="H169" s="71"/>
      <c r="W169" s="73"/>
    </row>
    <row r="170" spans="8:23" ht="32.25" customHeight="1">
      <c r="H170" s="71"/>
      <c r="W170" s="73"/>
    </row>
    <row r="171" spans="8:23" ht="32.25" customHeight="1">
      <c r="H171" s="71"/>
      <c r="W171" s="73"/>
    </row>
    <row r="172" spans="8:23" ht="32.25" customHeight="1">
      <c r="H172" s="71"/>
      <c r="W172" s="73"/>
    </row>
    <row r="173" spans="8:23" ht="32.25" customHeight="1">
      <c r="H173" s="71"/>
      <c r="W173" s="73"/>
    </row>
    <row r="174" spans="8:23" ht="32.25" customHeight="1">
      <c r="H174" s="71"/>
      <c r="W174" s="73"/>
    </row>
    <row r="175" spans="8:23" ht="32.25" customHeight="1">
      <c r="H175" s="71"/>
      <c r="W175" s="73"/>
    </row>
    <row r="176" spans="8:23" ht="32.25" customHeight="1">
      <c r="H176" s="71"/>
      <c r="W176" s="73"/>
    </row>
    <row r="177" spans="8:23" ht="32.25" customHeight="1">
      <c r="H177" s="71"/>
      <c r="W177" s="73"/>
    </row>
    <row r="178" spans="8:23" ht="32.25" customHeight="1">
      <c r="H178" s="71"/>
      <c r="W178" s="73"/>
    </row>
    <row r="179" spans="8:23" ht="32.25" customHeight="1">
      <c r="H179" s="71"/>
      <c r="W179" s="73"/>
    </row>
    <row r="180" spans="8:23" ht="32.25" customHeight="1">
      <c r="H180" s="71"/>
      <c r="W180" s="73"/>
    </row>
    <row r="181" spans="8:23" ht="32.25" customHeight="1">
      <c r="H181" s="71"/>
      <c r="W181" s="73"/>
    </row>
    <row r="182" spans="8:23" ht="32.25" customHeight="1">
      <c r="H182" s="71"/>
      <c r="W182" s="73"/>
    </row>
    <row r="183" spans="8:23" ht="32.25" customHeight="1">
      <c r="H183" s="71"/>
      <c r="W183" s="73"/>
    </row>
    <row r="184" spans="8:23" ht="32.25" customHeight="1">
      <c r="H184" s="71"/>
      <c r="W184" s="73"/>
    </row>
    <row r="185" spans="8:23" ht="32.25" customHeight="1">
      <c r="H185" s="71"/>
      <c r="W185" s="73"/>
    </row>
    <row r="186" spans="8:23" ht="32.25" customHeight="1">
      <c r="H186" s="71"/>
      <c r="W186" s="73"/>
    </row>
    <row r="187" spans="8:23" ht="32.25" customHeight="1">
      <c r="H187" s="71"/>
      <c r="W187" s="73"/>
    </row>
    <row r="188" spans="8:23" ht="32.25" customHeight="1">
      <c r="H188" s="71"/>
      <c r="W188" s="73"/>
    </row>
    <row r="189" spans="8:23" ht="32.25" customHeight="1">
      <c r="H189" s="71"/>
      <c r="W189" s="73"/>
    </row>
    <row r="190" spans="8:23" ht="32.25" customHeight="1">
      <c r="H190" s="71"/>
      <c r="W190" s="73"/>
    </row>
    <row r="191" spans="8:23" ht="32.25" customHeight="1">
      <c r="H191" s="71"/>
      <c r="W191" s="73"/>
    </row>
    <row r="192" spans="8:23" ht="32.25" customHeight="1">
      <c r="H192" s="71"/>
      <c r="W192" s="73"/>
    </row>
    <row r="193" spans="8:23" ht="32.25" customHeight="1">
      <c r="H193" s="71"/>
      <c r="W193" s="73"/>
    </row>
    <row r="194" spans="8:23" ht="32.25" customHeight="1">
      <c r="H194" s="71"/>
      <c r="W194" s="73"/>
    </row>
    <row r="195" spans="8:23" ht="32.25" customHeight="1">
      <c r="H195" s="71"/>
      <c r="W195" s="73"/>
    </row>
    <row r="196" spans="8:23" ht="32.25" customHeight="1">
      <c r="H196" s="71"/>
      <c r="W196" s="73"/>
    </row>
    <row r="197" spans="8:23" ht="32.25" customHeight="1">
      <c r="H197" s="71"/>
      <c r="W197" s="73"/>
    </row>
    <row r="198" spans="8:23" ht="32.25" customHeight="1">
      <c r="H198" s="71"/>
      <c r="W198" s="73"/>
    </row>
    <row r="199" spans="8:23" ht="32.25" customHeight="1">
      <c r="H199" s="71"/>
      <c r="W199" s="73"/>
    </row>
    <row r="200" spans="8:23" ht="32.25" customHeight="1">
      <c r="H200" s="71"/>
      <c r="W200" s="73"/>
    </row>
    <row r="201" spans="8:23" ht="32.25" customHeight="1">
      <c r="H201" s="71"/>
      <c r="W201" s="73"/>
    </row>
    <row r="202" spans="8:23" ht="32.25" customHeight="1">
      <c r="H202" s="71"/>
      <c r="W202" s="73"/>
    </row>
    <row r="203" spans="8:23" ht="32.25" customHeight="1">
      <c r="H203" s="71"/>
      <c r="W203" s="73"/>
    </row>
    <row r="204" spans="8:23" ht="32.25" customHeight="1">
      <c r="H204" s="71"/>
      <c r="W204" s="73"/>
    </row>
    <row r="205" spans="8:23" ht="32.25" customHeight="1">
      <c r="H205" s="71"/>
      <c r="W205" s="73"/>
    </row>
    <row r="206" spans="8:23" ht="32.25" customHeight="1">
      <c r="H206" s="71"/>
      <c r="W206" s="73"/>
    </row>
    <row r="207" spans="8:23" ht="32.25" customHeight="1">
      <c r="H207" s="71"/>
      <c r="W207" s="73"/>
    </row>
    <row r="208" spans="8:23" ht="32.25" customHeight="1">
      <c r="H208" s="71"/>
      <c r="W208" s="73"/>
    </row>
    <row r="209" spans="8:23" ht="32.25" customHeight="1">
      <c r="H209" s="71"/>
      <c r="W209" s="73"/>
    </row>
    <row r="210" spans="8:23" ht="32.25" customHeight="1">
      <c r="H210" s="71"/>
      <c r="W210" s="73"/>
    </row>
    <row r="211" spans="8:23" ht="32.25" customHeight="1">
      <c r="H211" s="71"/>
      <c r="W211" s="73"/>
    </row>
    <row r="212" spans="8:23" ht="32.25" customHeight="1">
      <c r="H212" s="71"/>
      <c r="W212" s="73"/>
    </row>
    <row r="213" spans="8:23" ht="32.25" customHeight="1">
      <c r="H213" s="71"/>
      <c r="W213" s="73"/>
    </row>
    <row r="214" spans="8:23" ht="32.25" customHeight="1">
      <c r="H214" s="71"/>
      <c r="W214" s="73"/>
    </row>
    <row r="215" spans="8:23" ht="32.25" customHeight="1">
      <c r="H215" s="71"/>
      <c r="W215" s="73"/>
    </row>
    <row r="216" spans="8:23" ht="32.25" customHeight="1">
      <c r="H216" s="71"/>
      <c r="W216" s="73"/>
    </row>
    <row r="217" spans="8:23" ht="32.25" customHeight="1">
      <c r="H217" s="71"/>
      <c r="W217" s="73"/>
    </row>
    <row r="218" spans="8:23" ht="32.25" customHeight="1">
      <c r="H218" s="71"/>
      <c r="W218" s="73"/>
    </row>
    <row r="219" spans="8:23" ht="32.25" customHeight="1">
      <c r="H219" s="71"/>
      <c r="W219" s="73"/>
    </row>
    <row r="220" spans="8:23" ht="32.25" customHeight="1">
      <c r="H220" s="71"/>
      <c r="W220" s="73"/>
    </row>
    <row r="221" spans="8:23" ht="32.25" customHeight="1">
      <c r="H221" s="71"/>
      <c r="W221" s="73"/>
    </row>
    <row r="222" spans="8:23" ht="32.25" customHeight="1">
      <c r="H222" s="71"/>
      <c r="W222" s="73"/>
    </row>
    <row r="223" spans="8:23" ht="32.25" customHeight="1">
      <c r="H223" s="71"/>
      <c r="W223" s="73"/>
    </row>
    <row r="224" spans="8:23" ht="32.25" customHeight="1">
      <c r="H224" s="71"/>
      <c r="W224" s="73"/>
    </row>
    <row r="225" spans="8:23" ht="32.25" customHeight="1">
      <c r="H225" s="71"/>
      <c r="W225" s="73"/>
    </row>
    <row r="226" spans="8:23" ht="32.25" customHeight="1">
      <c r="H226" s="71"/>
      <c r="W226" s="73"/>
    </row>
    <row r="227" spans="8:23" ht="32.25" customHeight="1">
      <c r="H227" s="71"/>
      <c r="W227" s="73"/>
    </row>
    <row r="228" spans="8:23" ht="32.25" customHeight="1">
      <c r="H228" s="71"/>
      <c r="W228" s="73"/>
    </row>
    <row r="229" spans="8:23" ht="32.25" customHeight="1">
      <c r="H229" s="71"/>
      <c r="W229" s="73"/>
    </row>
    <row r="230" spans="8:23" ht="32.25" customHeight="1">
      <c r="H230" s="71"/>
      <c r="W230" s="73"/>
    </row>
    <row r="231" spans="8:23" ht="32.25" customHeight="1">
      <c r="H231" s="71"/>
      <c r="W231" s="73"/>
    </row>
    <row r="232" spans="8:23" ht="32.25" customHeight="1">
      <c r="H232" s="71"/>
      <c r="W232" s="73"/>
    </row>
    <row r="233" spans="8:23" ht="32.25" customHeight="1">
      <c r="H233" s="71"/>
      <c r="W233" s="73"/>
    </row>
    <row r="234" spans="8:23" ht="32.25" customHeight="1">
      <c r="H234" s="71"/>
      <c r="W234" s="73"/>
    </row>
    <row r="235" spans="8:23" ht="32.25" customHeight="1">
      <c r="H235" s="71"/>
      <c r="W235" s="73"/>
    </row>
    <row r="236" spans="8:23" ht="32.25" customHeight="1">
      <c r="H236" s="71"/>
      <c r="W236" s="73"/>
    </row>
    <row r="237" spans="8:23" ht="32.25" customHeight="1">
      <c r="H237" s="71"/>
      <c r="W237" s="73"/>
    </row>
    <row r="238" spans="8:23" ht="32.25" customHeight="1">
      <c r="H238" s="71"/>
      <c r="W238" s="73"/>
    </row>
    <row r="239" spans="8:23" ht="32.25" customHeight="1">
      <c r="H239" s="71"/>
      <c r="W239" s="73"/>
    </row>
    <row r="240" spans="8:23" ht="32.25" customHeight="1">
      <c r="H240" s="71"/>
      <c r="W240" s="73"/>
    </row>
    <row r="241" spans="8:23" ht="32.25" customHeight="1">
      <c r="H241" s="71"/>
      <c r="W241" s="73"/>
    </row>
    <row r="242" spans="8:23" ht="32.25" customHeight="1">
      <c r="H242" s="71"/>
      <c r="W242" s="73"/>
    </row>
    <row r="243" spans="8:23" ht="32.25" customHeight="1">
      <c r="H243" s="71"/>
      <c r="W243" s="73"/>
    </row>
    <row r="244" spans="8:23" ht="32.25" customHeight="1">
      <c r="H244" s="71"/>
      <c r="W244" s="73"/>
    </row>
    <row r="245" spans="8:23" ht="32.25" customHeight="1">
      <c r="H245" s="71"/>
      <c r="W245" s="73"/>
    </row>
    <row r="246" spans="8:23" ht="32.25" customHeight="1">
      <c r="H246" s="71"/>
      <c r="W246" s="73"/>
    </row>
    <row r="247" spans="8:23" ht="32.25" customHeight="1">
      <c r="H247" s="71"/>
      <c r="W247" s="73"/>
    </row>
    <row r="248" spans="8:23" ht="32.25" customHeight="1">
      <c r="H248" s="71"/>
      <c r="W248" s="73"/>
    </row>
    <row r="249" spans="8:23" ht="32.25" customHeight="1">
      <c r="H249" s="71"/>
      <c r="W249" s="73"/>
    </row>
    <row r="250" spans="8:23" ht="32.25" customHeight="1">
      <c r="H250" s="71"/>
      <c r="W250" s="73"/>
    </row>
    <row r="251" spans="8:23" ht="32.25" customHeight="1">
      <c r="H251" s="71"/>
      <c r="W251" s="73"/>
    </row>
    <row r="252" spans="8:23" ht="32.25" customHeight="1">
      <c r="H252" s="71"/>
      <c r="W252" s="73"/>
    </row>
    <row r="253" spans="8:23" ht="32.25" customHeight="1">
      <c r="H253" s="71"/>
      <c r="W253" s="73"/>
    </row>
    <row r="254" spans="8:23" ht="32.25" customHeight="1">
      <c r="H254" s="71"/>
      <c r="W254" s="73"/>
    </row>
    <row r="255" spans="8:23" ht="32.25" customHeight="1">
      <c r="H255" s="71"/>
      <c r="W255" s="73"/>
    </row>
    <row r="256" spans="8:23" ht="32.25" customHeight="1">
      <c r="H256" s="71"/>
      <c r="W256" s="73"/>
    </row>
    <row r="257" spans="8:23" ht="32.25" customHeight="1">
      <c r="H257" s="71"/>
      <c r="W257" s="73"/>
    </row>
    <row r="258" spans="8:23" ht="32.25" customHeight="1">
      <c r="H258" s="71"/>
      <c r="W258" s="73"/>
    </row>
    <row r="259" spans="8:23" ht="32.25" customHeight="1">
      <c r="H259" s="71"/>
      <c r="W259" s="73"/>
    </row>
    <row r="260" spans="8:23" ht="32.25" customHeight="1">
      <c r="H260" s="71"/>
      <c r="W260" s="73"/>
    </row>
    <row r="261" spans="8:23" ht="32.25" customHeight="1">
      <c r="H261" s="71"/>
      <c r="W261" s="73"/>
    </row>
    <row r="262" spans="8:23" ht="32.25" customHeight="1">
      <c r="H262" s="71"/>
      <c r="W262" s="73"/>
    </row>
    <row r="263" spans="8:23" ht="32.25" customHeight="1">
      <c r="H263" s="71"/>
      <c r="W263" s="73"/>
    </row>
    <row r="264" spans="8:23" ht="32.25" customHeight="1">
      <c r="H264" s="71"/>
      <c r="W264" s="73"/>
    </row>
    <row r="265" spans="8:23" ht="32.25" customHeight="1">
      <c r="H265" s="71"/>
      <c r="W265" s="73"/>
    </row>
    <row r="266" spans="8:23" ht="32.25" customHeight="1">
      <c r="H266" s="71"/>
      <c r="W266" s="73"/>
    </row>
    <row r="267" spans="8:23" ht="32.25" customHeight="1">
      <c r="H267" s="71"/>
      <c r="W267" s="73"/>
    </row>
    <row r="268" spans="8:23" ht="32.25" customHeight="1">
      <c r="H268" s="71"/>
      <c r="W268" s="73"/>
    </row>
    <row r="269" spans="8:23" ht="32.25" customHeight="1">
      <c r="H269" s="71"/>
      <c r="W269" s="73"/>
    </row>
    <row r="270" spans="8:23" ht="32.25" customHeight="1">
      <c r="H270" s="71"/>
      <c r="W270" s="73"/>
    </row>
    <row r="271" spans="8:23" ht="32.25" customHeight="1">
      <c r="H271" s="71"/>
      <c r="W271" s="73"/>
    </row>
    <row r="272" spans="8:23" ht="32.25" customHeight="1">
      <c r="H272" s="71"/>
      <c r="W272" s="73"/>
    </row>
    <row r="273" spans="8:23" ht="32.25" customHeight="1">
      <c r="H273" s="71"/>
      <c r="W273" s="73"/>
    </row>
    <row r="274" spans="8:23" ht="32.25" customHeight="1">
      <c r="H274" s="71"/>
      <c r="W274" s="73"/>
    </row>
    <row r="275" spans="8:23" ht="32.25" customHeight="1">
      <c r="H275" s="71"/>
      <c r="W275" s="73"/>
    </row>
    <row r="276" spans="8:23" ht="32.25" customHeight="1">
      <c r="H276" s="71"/>
      <c r="W276" s="73"/>
    </row>
    <row r="277" spans="8:23" ht="32.25" customHeight="1">
      <c r="H277" s="71"/>
      <c r="W277" s="73"/>
    </row>
    <row r="278" spans="8:23" ht="32.25" customHeight="1">
      <c r="H278" s="71"/>
      <c r="W278" s="73"/>
    </row>
    <row r="279" spans="8:23" ht="32.25" customHeight="1">
      <c r="H279" s="71"/>
      <c r="W279" s="73"/>
    </row>
    <row r="280" spans="8:23" ht="32.25" customHeight="1">
      <c r="H280" s="71"/>
      <c r="W280" s="73"/>
    </row>
    <row r="281" spans="8:23" ht="32.25" customHeight="1">
      <c r="H281" s="71"/>
      <c r="W281" s="73"/>
    </row>
    <row r="282" spans="8:23" ht="32.25" customHeight="1">
      <c r="H282" s="71"/>
      <c r="W282" s="73"/>
    </row>
    <row r="283" spans="8:23" ht="32.25" customHeight="1">
      <c r="H283" s="71"/>
      <c r="W283" s="73"/>
    </row>
    <row r="284" spans="8:23" ht="32.25" customHeight="1">
      <c r="H284" s="71"/>
      <c r="W284" s="73"/>
    </row>
    <row r="285" spans="8:23" ht="32.25" customHeight="1">
      <c r="H285" s="71"/>
      <c r="W285" s="73"/>
    </row>
    <row r="286" spans="8:23" ht="32.25" customHeight="1">
      <c r="H286" s="71"/>
      <c r="W286" s="73"/>
    </row>
    <row r="287" spans="8:23" ht="32.25" customHeight="1">
      <c r="H287" s="71"/>
      <c r="W287" s="73"/>
    </row>
    <row r="288" spans="8:23" ht="32.25" customHeight="1">
      <c r="H288" s="71"/>
      <c r="W288" s="73"/>
    </row>
    <row r="289" spans="8:23" ht="32.25" customHeight="1">
      <c r="H289" s="71"/>
      <c r="W289" s="73"/>
    </row>
    <row r="290" spans="8:23" ht="32.25" customHeight="1">
      <c r="H290" s="71"/>
      <c r="W290" s="73"/>
    </row>
    <row r="291" spans="8:23" ht="32.25" customHeight="1">
      <c r="H291" s="71"/>
      <c r="W291" s="73"/>
    </row>
    <row r="292" spans="8:23" ht="32.25" customHeight="1">
      <c r="H292" s="71"/>
      <c r="W292" s="73"/>
    </row>
    <row r="293" spans="8:23" ht="32.25" customHeight="1">
      <c r="H293" s="71"/>
      <c r="W293" s="73"/>
    </row>
    <row r="294" spans="8:23" ht="32.25" customHeight="1">
      <c r="H294" s="71"/>
      <c r="W294" s="73"/>
    </row>
    <row r="295" spans="8:23" ht="32.25" customHeight="1">
      <c r="H295" s="71"/>
      <c r="W295" s="73"/>
    </row>
    <row r="296" spans="8:23" ht="32.25" customHeight="1">
      <c r="H296" s="71"/>
      <c r="W296" s="73"/>
    </row>
    <row r="297" spans="8:23" ht="32.25" customHeight="1">
      <c r="H297" s="71"/>
      <c r="W297" s="73"/>
    </row>
    <row r="298" spans="8:23" ht="32.25" customHeight="1">
      <c r="H298" s="71"/>
      <c r="W298" s="73"/>
    </row>
    <row r="299" spans="8:23" ht="32.25" customHeight="1">
      <c r="H299" s="71"/>
      <c r="W299" s="73"/>
    </row>
    <row r="300" spans="8:23" ht="32.25" customHeight="1">
      <c r="H300" s="71"/>
      <c r="W300" s="73"/>
    </row>
    <row r="301" spans="8:23" ht="32.25" customHeight="1">
      <c r="H301" s="71"/>
      <c r="W301" s="73"/>
    </row>
    <row r="302" spans="8:23" ht="32.25" customHeight="1">
      <c r="H302" s="71"/>
      <c r="W302" s="73"/>
    </row>
    <row r="303" spans="8:23" ht="32.25" customHeight="1">
      <c r="H303" s="71"/>
      <c r="W303" s="73"/>
    </row>
    <row r="304" spans="8:23" ht="32.25" customHeight="1">
      <c r="H304" s="71"/>
      <c r="W304" s="73"/>
    </row>
    <row r="305" spans="8:23" ht="32.25" customHeight="1">
      <c r="H305" s="71"/>
      <c r="W305" s="73"/>
    </row>
    <row r="306" spans="8:23" ht="32.25" customHeight="1">
      <c r="H306" s="71"/>
      <c r="W306" s="73"/>
    </row>
    <row r="307" spans="8:23" ht="32.25" customHeight="1">
      <c r="H307" s="71"/>
      <c r="W307" s="73"/>
    </row>
    <row r="308" spans="8:23" ht="32.25" customHeight="1">
      <c r="H308" s="71"/>
      <c r="W308" s="73"/>
    </row>
    <row r="309" spans="8:23" ht="32.25" customHeight="1">
      <c r="H309" s="71"/>
      <c r="W309" s="73"/>
    </row>
    <row r="310" spans="8:23" ht="32.25" customHeight="1">
      <c r="H310" s="71"/>
      <c r="W310" s="73"/>
    </row>
    <row r="311" spans="8:23" ht="32.25" customHeight="1">
      <c r="H311" s="71"/>
      <c r="W311" s="73"/>
    </row>
    <row r="312" spans="8:23" ht="32.25" customHeight="1">
      <c r="H312" s="71"/>
      <c r="W312" s="73"/>
    </row>
    <row r="313" spans="8:23" ht="32.25" customHeight="1">
      <c r="H313" s="71"/>
      <c r="W313" s="73"/>
    </row>
    <row r="314" spans="8:23" ht="32.25" customHeight="1">
      <c r="H314" s="71"/>
      <c r="W314" s="73"/>
    </row>
    <row r="315" spans="8:23" ht="32.25" customHeight="1">
      <c r="H315" s="71"/>
      <c r="W315" s="73"/>
    </row>
    <row r="316" spans="8:23" ht="32.25" customHeight="1">
      <c r="H316" s="71"/>
      <c r="W316" s="73"/>
    </row>
    <row r="317" spans="8:23" ht="32.25" customHeight="1">
      <c r="H317" s="71"/>
      <c r="W317" s="73"/>
    </row>
    <row r="318" spans="8:23" ht="32.25" customHeight="1">
      <c r="H318" s="71"/>
      <c r="W318" s="73"/>
    </row>
    <row r="319" spans="8:23" ht="32.25" customHeight="1">
      <c r="H319" s="71"/>
      <c r="W319" s="73"/>
    </row>
    <row r="320" spans="8:23" ht="32.25" customHeight="1">
      <c r="H320" s="71"/>
      <c r="W320" s="73"/>
    </row>
    <row r="321" spans="8:23" ht="32.25" customHeight="1">
      <c r="H321" s="71"/>
      <c r="W321" s="73"/>
    </row>
    <row r="322" spans="8:23" ht="32.25" customHeight="1">
      <c r="H322" s="71"/>
      <c r="W322" s="73"/>
    </row>
    <row r="323" spans="8:23" ht="32.25" customHeight="1">
      <c r="H323" s="71"/>
      <c r="W323" s="73"/>
    </row>
    <row r="324" spans="8:23" ht="32.25" customHeight="1">
      <c r="H324" s="71"/>
      <c r="W324" s="73"/>
    </row>
    <row r="325" spans="8:23" ht="32.25" customHeight="1">
      <c r="H325" s="71"/>
      <c r="W325" s="73"/>
    </row>
    <row r="326" spans="8:23" ht="32.25" customHeight="1">
      <c r="H326" s="71"/>
      <c r="W326" s="73"/>
    </row>
    <row r="327" spans="8:23" ht="32.25" customHeight="1">
      <c r="H327" s="71"/>
      <c r="W327" s="73"/>
    </row>
    <row r="328" spans="8:23" ht="32.25" customHeight="1">
      <c r="H328" s="71"/>
      <c r="W328" s="73"/>
    </row>
    <row r="329" spans="8:23" ht="32.25" customHeight="1">
      <c r="H329" s="71"/>
      <c r="W329" s="73"/>
    </row>
    <row r="330" spans="8:23" ht="32.25" customHeight="1">
      <c r="H330" s="71"/>
      <c r="W330" s="73"/>
    </row>
    <row r="331" spans="8:23" ht="32.25" customHeight="1">
      <c r="H331" s="71"/>
      <c r="W331" s="73"/>
    </row>
    <row r="332" spans="8:23" ht="32.25" customHeight="1">
      <c r="H332" s="71"/>
      <c r="W332" s="73"/>
    </row>
    <row r="333" spans="8:23" ht="32.25" customHeight="1">
      <c r="H333" s="71"/>
      <c r="W333" s="73"/>
    </row>
    <row r="334" spans="8:23" ht="32.25" customHeight="1">
      <c r="H334" s="71"/>
      <c r="W334" s="73"/>
    </row>
    <row r="335" spans="8:23" ht="32.25" customHeight="1">
      <c r="H335" s="71"/>
      <c r="W335" s="73"/>
    </row>
    <row r="336" spans="8:23" ht="32.25" customHeight="1">
      <c r="H336" s="71"/>
      <c r="W336" s="73"/>
    </row>
    <row r="337" spans="8:23" ht="32.25" customHeight="1">
      <c r="H337" s="71"/>
      <c r="W337" s="73"/>
    </row>
    <row r="338" spans="8:23" ht="32.25" customHeight="1">
      <c r="H338" s="71"/>
      <c r="W338" s="73"/>
    </row>
    <row r="339" spans="8:23" ht="32.25" customHeight="1">
      <c r="H339" s="71"/>
      <c r="W339" s="73"/>
    </row>
    <row r="340" spans="8:23" ht="32.25" customHeight="1">
      <c r="H340" s="71"/>
      <c r="W340" s="73"/>
    </row>
    <row r="341" spans="8:23" ht="32.25" customHeight="1">
      <c r="H341" s="71"/>
      <c r="W341" s="73"/>
    </row>
    <row r="342" spans="8:23" ht="32.25" customHeight="1">
      <c r="H342" s="71"/>
      <c r="W342" s="73"/>
    </row>
    <row r="343" spans="8:23" ht="32.25" customHeight="1">
      <c r="H343" s="71"/>
      <c r="W343" s="73"/>
    </row>
    <row r="344" spans="8:23" ht="32.25" customHeight="1">
      <c r="H344" s="71"/>
      <c r="W344" s="73"/>
    </row>
    <row r="345" spans="8:23" ht="32.25" customHeight="1">
      <c r="H345" s="71"/>
      <c r="W345" s="73"/>
    </row>
    <row r="346" spans="8:23" ht="32.25" customHeight="1">
      <c r="H346" s="71"/>
      <c r="W346" s="73"/>
    </row>
    <row r="347" spans="8:23" ht="32.25" customHeight="1">
      <c r="H347" s="71"/>
      <c r="W347" s="73"/>
    </row>
    <row r="348" spans="8:23" ht="32.25" customHeight="1">
      <c r="H348" s="71"/>
      <c r="W348" s="73"/>
    </row>
    <row r="349" spans="8:23" ht="32.25" customHeight="1">
      <c r="H349" s="71"/>
      <c r="W349" s="73"/>
    </row>
    <row r="350" spans="8:23" ht="32.25" customHeight="1">
      <c r="H350" s="71"/>
      <c r="W350" s="73"/>
    </row>
    <row r="351" spans="8:23" ht="32.25" customHeight="1">
      <c r="H351" s="71"/>
      <c r="W351" s="73"/>
    </row>
    <row r="352" spans="8:23" ht="32.25" customHeight="1">
      <c r="H352" s="71"/>
      <c r="W352" s="73"/>
    </row>
    <row r="353" spans="8:23" ht="32.25" customHeight="1">
      <c r="H353" s="71"/>
      <c r="W353" s="73"/>
    </row>
    <row r="354" spans="8:23" ht="32.25" customHeight="1">
      <c r="H354" s="71"/>
      <c r="W354" s="73"/>
    </row>
    <row r="355" spans="8:23" ht="32.25" customHeight="1">
      <c r="H355" s="71"/>
      <c r="W355" s="73"/>
    </row>
    <row r="356" spans="8:23" ht="32.25" customHeight="1">
      <c r="H356" s="71"/>
      <c r="W356" s="73"/>
    </row>
    <row r="357" spans="8:23" ht="32.25" customHeight="1">
      <c r="H357" s="71"/>
      <c r="W357" s="73"/>
    </row>
    <row r="358" spans="8:23" ht="32.25" customHeight="1">
      <c r="H358" s="71"/>
      <c r="W358" s="73"/>
    </row>
    <row r="359" spans="8:23" ht="32.25" customHeight="1">
      <c r="H359" s="71"/>
      <c r="W359" s="73"/>
    </row>
    <row r="360" spans="8:23" ht="32.25" customHeight="1">
      <c r="H360" s="71"/>
      <c r="W360" s="73"/>
    </row>
    <row r="361" spans="8:23" ht="32.25" customHeight="1">
      <c r="H361" s="71"/>
      <c r="W361" s="73"/>
    </row>
    <row r="362" spans="8:23" ht="32.25" customHeight="1">
      <c r="H362" s="71"/>
      <c r="W362" s="73"/>
    </row>
    <row r="363" spans="8:23" ht="32.25" customHeight="1">
      <c r="H363" s="71"/>
      <c r="W363" s="73"/>
    </row>
    <row r="364" spans="8:23" ht="32.25" customHeight="1">
      <c r="H364" s="71"/>
      <c r="W364" s="73"/>
    </row>
    <row r="365" spans="8:23" ht="32.25" customHeight="1">
      <c r="H365" s="71"/>
      <c r="W365" s="73"/>
    </row>
    <row r="366" spans="8:23" ht="32.25" customHeight="1">
      <c r="H366" s="71"/>
      <c r="W366" s="73"/>
    </row>
    <row r="367" spans="8:23" ht="32.25" customHeight="1">
      <c r="H367" s="71"/>
      <c r="W367" s="73"/>
    </row>
    <row r="368" spans="8:23" ht="32.25" customHeight="1">
      <c r="H368" s="71"/>
      <c r="W368" s="73"/>
    </row>
    <row r="369" spans="8:23" ht="32.25" customHeight="1">
      <c r="H369" s="71"/>
      <c r="W369" s="73"/>
    </row>
    <row r="370" spans="8:23" ht="32.25" customHeight="1">
      <c r="H370" s="71"/>
      <c r="W370" s="73"/>
    </row>
    <row r="371" spans="8:23" ht="32.25" customHeight="1">
      <c r="H371" s="71"/>
      <c r="W371" s="73"/>
    </row>
    <row r="372" spans="8:23" ht="32.25" customHeight="1">
      <c r="H372" s="71"/>
      <c r="W372" s="73"/>
    </row>
    <row r="373" spans="8:23" ht="32.25" customHeight="1">
      <c r="H373" s="71"/>
      <c r="W373" s="73"/>
    </row>
    <row r="374" spans="8:23" ht="32.25" customHeight="1">
      <c r="H374" s="71"/>
      <c r="W374" s="73"/>
    </row>
    <row r="375" spans="8:23" ht="32.25" customHeight="1">
      <c r="H375" s="71"/>
      <c r="W375" s="73"/>
    </row>
    <row r="376" spans="8:23" ht="32.25" customHeight="1">
      <c r="H376" s="71"/>
      <c r="W376" s="73"/>
    </row>
    <row r="377" spans="8:23" ht="32.25" customHeight="1">
      <c r="H377" s="71"/>
      <c r="W377" s="73"/>
    </row>
    <row r="378" spans="8:23" ht="32.25" customHeight="1">
      <c r="H378" s="71"/>
      <c r="W378" s="73"/>
    </row>
    <row r="379" spans="8:23" ht="32.25" customHeight="1">
      <c r="H379" s="71"/>
      <c r="W379" s="73"/>
    </row>
    <row r="380" spans="8:23" ht="32.25" customHeight="1">
      <c r="H380" s="71"/>
      <c r="W380" s="73"/>
    </row>
    <row r="381" spans="8:23" ht="32.25" customHeight="1">
      <c r="H381" s="71"/>
      <c r="W381" s="73"/>
    </row>
    <row r="382" spans="8:23" ht="32.25" customHeight="1">
      <c r="H382" s="71"/>
      <c r="W382" s="73"/>
    </row>
    <row r="383" spans="8:23" ht="32.25" customHeight="1">
      <c r="H383" s="71"/>
      <c r="W383" s="73"/>
    </row>
    <row r="384" spans="8:23" ht="32.25" customHeight="1">
      <c r="H384" s="71"/>
      <c r="W384" s="73"/>
    </row>
    <row r="385" spans="8:23" ht="32.25" customHeight="1">
      <c r="H385" s="71"/>
      <c r="W385" s="73"/>
    </row>
    <row r="386" spans="8:23" ht="32.25" customHeight="1">
      <c r="H386" s="71"/>
      <c r="W386" s="73"/>
    </row>
    <row r="387" spans="8:23" ht="32.25" customHeight="1">
      <c r="H387" s="71"/>
      <c r="W387" s="73"/>
    </row>
    <row r="388" spans="8:23" ht="32.25" customHeight="1">
      <c r="H388" s="71"/>
      <c r="W388" s="73"/>
    </row>
    <row r="389" spans="8:23" ht="32.25" customHeight="1">
      <c r="H389" s="71"/>
      <c r="W389" s="73"/>
    </row>
    <row r="390" spans="8:23" ht="32.25" customHeight="1">
      <c r="H390" s="71"/>
      <c r="W390" s="73"/>
    </row>
    <row r="391" spans="8:23" ht="32.25" customHeight="1">
      <c r="H391" s="71"/>
      <c r="W391" s="73"/>
    </row>
    <row r="392" spans="8:23" ht="32.25" customHeight="1">
      <c r="H392" s="71"/>
      <c r="W392" s="73"/>
    </row>
    <row r="393" spans="8:23" ht="32.25" customHeight="1">
      <c r="H393" s="71"/>
      <c r="W393" s="73"/>
    </row>
    <row r="394" spans="8:23" ht="32.25" customHeight="1">
      <c r="H394" s="71"/>
      <c r="W394" s="73"/>
    </row>
    <row r="395" spans="8:23" ht="32.25" customHeight="1">
      <c r="H395" s="71"/>
      <c r="W395" s="73"/>
    </row>
    <row r="396" spans="8:23" ht="32.25" customHeight="1">
      <c r="H396" s="71"/>
      <c r="W396" s="73"/>
    </row>
    <row r="397" spans="8:23" ht="32.25" customHeight="1">
      <c r="H397" s="71"/>
      <c r="W397" s="73"/>
    </row>
    <row r="398" spans="8:23" ht="32.25" customHeight="1">
      <c r="H398" s="71"/>
      <c r="W398" s="73"/>
    </row>
    <row r="399" spans="8:23" ht="32.25" customHeight="1">
      <c r="H399" s="71"/>
      <c r="W399" s="73"/>
    </row>
    <row r="400" spans="8:23" ht="32.25" customHeight="1">
      <c r="H400" s="71"/>
      <c r="W400" s="73"/>
    </row>
    <row r="401" spans="8:23" ht="32.25" customHeight="1">
      <c r="H401" s="71"/>
      <c r="W401" s="73"/>
    </row>
    <row r="402" spans="8:23" ht="32.25" customHeight="1">
      <c r="H402" s="71"/>
      <c r="W402" s="73"/>
    </row>
    <row r="403" spans="8:23" ht="32.25" customHeight="1">
      <c r="H403" s="71"/>
      <c r="W403" s="73"/>
    </row>
    <row r="404" spans="8:23" ht="32.25" customHeight="1">
      <c r="H404" s="71"/>
      <c r="W404" s="73"/>
    </row>
    <row r="405" spans="8:23" ht="32.25" customHeight="1">
      <c r="H405" s="71"/>
      <c r="W405" s="73"/>
    </row>
    <row r="406" spans="8:23" ht="32.25" customHeight="1">
      <c r="H406" s="71"/>
      <c r="W406" s="73"/>
    </row>
    <row r="407" spans="8:23" ht="32.25" customHeight="1">
      <c r="H407" s="71"/>
      <c r="W407" s="73"/>
    </row>
    <row r="408" spans="8:23" ht="32.25" customHeight="1">
      <c r="H408" s="71"/>
      <c r="W408" s="73"/>
    </row>
    <row r="409" spans="8:23" ht="32.25" customHeight="1">
      <c r="H409" s="71"/>
      <c r="W409" s="73"/>
    </row>
    <row r="410" spans="8:23" ht="32.25" customHeight="1">
      <c r="H410" s="71"/>
      <c r="W410" s="73"/>
    </row>
    <row r="411" spans="8:23" ht="32.25" customHeight="1">
      <c r="H411" s="71"/>
      <c r="W411" s="73"/>
    </row>
    <row r="412" spans="8:23" ht="32.25" customHeight="1">
      <c r="H412" s="71"/>
      <c r="W412" s="73"/>
    </row>
    <row r="413" spans="8:23" ht="32.25" customHeight="1">
      <c r="H413" s="71"/>
      <c r="W413" s="73"/>
    </row>
    <row r="414" spans="8:23" ht="32.25" customHeight="1">
      <c r="H414" s="71"/>
      <c r="W414" s="73"/>
    </row>
    <row r="415" spans="8:23" ht="32.25" customHeight="1">
      <c r="H415" s="71"/>
      <c r="W415" s="73"/>
    </row>
    <row r="416" spans="8:23" ht="32.25" customHeight="1">
      <c r="H416" s="71"/>
      <c r="W416" s="73"/>
    </row>
    <row r="417" spans="8:23" ht="32.25" customHeight="1">
      <c r="H417" s="71"/>
      <c r="W417" s="73"/>
    </row>
    <row r="418" spans="8:23" ht="32.25" customHeight="1">
      <c r="H418" s="71"/>
      <c r="W418" s="73"/>
    </row>
    <row r="419" spans="8:23" ht="32.25" customHeight="1">
      <c r="H419" s="71"/>
      <c r="W419" s="73"/>
    </row>
    <row r="420" spans="8:23" ht="32.25" customHeight="1">
      <c r="H420" s="71"/>
      <c r="W420" s="73"/>
    </row>
    <row r="421" spans="8:23" ht="32.25" customHeight="1">
      <c r="H421" s="71"/>
      <c r="W421" s="73"/>
    </row>
    <row r="422" spans="8:23" ht="32.25" customHeight="1">
      <c r="H422" s="71"/>
      <c r="W422" s="73"/>
    </row>
    <row r="423" spans="8:23" ht="32.25" customHeight="1">
      <c r="H423" s="71"/>
      <c r="W423" s="73"/>
    </row>
    <row r="424" spans="8:23" ht="32.25" customHeight="1">
      <c r="H424" s="71"/>
      <c r="W424" s="73"/>
    </row>
    <row r="425" spans="8:23" ht="32.25" customHeight="1">
      <c r="H425" s="71"/>
      <c r="W425" s="73"/>
    </row>
    <row r="426" spans="8:23" ht="32.25" customHeight="1">
      <c r="H426" s="71"/>
      <c r="W426" s="73"/>
    </row>
    <row r="427" spans="8:23" ht="32.25" customHeight="1">
      <c r="H427" s="71"/>
      <c r="W427" s="73"/>
    </row>
    <row r="428" spans="8:23" ht="32.25" customHeight="1">
      <c r="H428" s="71"/>
      <c r="W428" s="73"/>
    </row>
    <row r="429" spans="8:23" ht="32.25" customHeight="1">
      <c r="H429" s="71"/>
      <c r="W429" s="73"/>
    </row>
    <row r="430" spans="8:23" ht="32.25" customHeight="1">
      <c r="H430" s="71"/>
      <c r="W430" s="73"/>
    </row>
    <row r="431" spans="8:23" ht="32.25" customHeight="1">
      <c r="H431" s="71"/>
      <c r="W431" s="73"/>
    </row>
    <row r="432" spans="8:23" ht="32.25" customHeight="1">
      <c r="H432" s="71"/>
      <c r="W432" s="73"/>
    </row>
    <row r="433" spans="8:23" ht="32.25" customHeight="1">
      <c r="H433" s="71"/>
      <c r="W433" s="73"/>
    </row>
    <row r="434" spans="8:23" ht="32.25" customHeight="1">
      <c r="H434" s="71"/>
      <c r="W434" s="73"/>
    </row>
    <row r="435" spans="8:23" ht="32.25" customHeight="1">
      <c r="H435" s="71"/>
      <c r="W435" s="73"/>
    </row>
    <row r="436" spans="8:23" ht="32.25" customHeight="1">
      <c r="H436" s="71"/>
      <c r="W436" s="73"/>
    </row>
    <row r="437" spans="8:23" ht="32.25" customHeight="1">
      <c r="H437" s="71"/>
      <c r="W437" s="73"/>
    </row>
    <row r="438" spans="8:23" ht="32.25" customHeight="1">
      <c r="H438" s="71"/>
      <c r="W438" s="73"/>
    </row>
    <row r="439" spans="8:23" ht="32.25" customHeight="1">
      <c r="H439" s="71"/>
      <c r="W439" s="73"/>
    </row>
    <row r="440" spans="8:23" ht="32.25" customHeight="1">
      <c r="H440" s="71"/>
      <c r="W440" s="73"/>
    </row>
    <row r="441" spans="8:23" ht="32.25" customHeight="1">
      <c r="H441" s="71"/>
      <c r="W441" s="73"/>
    </row>
    <row r="442" spans="8:23" ht="32.25" customHeight="1">
      <c r="H442" s="71"/>
      <c r="W442" s="73"/>
    </row>
    <row r="443" spans="8:23" ht="32.25" customHeight="1">
      <c r="H443" s="71"/>
      <c r="W443" s="73"/>
    </row>
    <row r="444" spans="8:23" ht="32.25" customHeight="1">
      <c r="H444" s="71"/>
      <c r="W444" s="73"/>
    </row>
    <row r="445" spans="8:23" ht="32.25" customHeight="1">
      <c r="H445" s="71"/>
      <c r="W445" s="73"/>
    </row>
    <row r="446" spans="8:23" ht="32.25" customHeight="1">
      <c r="H446" s="71"/>
      <c r="W446" s="73"/>
    </row>
    <row r="447" spans="8:23" ht="32.25" customHeight="1">
      <c r="H447" s="71"/>
      <c r="W447" s="73"/>
    </row>
    <row r="448" spans="8:23" ht="32.25" customHeight="1">
      <c r="H448" s="71"/>
      <c r="W448" s="73"/>
    </row>
    <row r="449" spans="8:23" ht="32.25" customHeight="1">
      <c r="H449" s="71"/>
      <c r="W449" s="73"/>
    </row>
    <row r="450" spans="8:23" ht="32.25" customHeight="1">
      <c r="H450" s="71"/>
      <c r="W450" s="73"/>
    </row>
    <row r="451" spans="8:23" ht="32.25" customHeight="1">
      <c r="H451" s="71"/>
      <c r="W451" s="73"/>
    </row>
    <row r="452" spans="8:23" ht="32.25" customHeight="1">
      <c r="H452" s="71"/>
      <c r="W452" s="73"/>
    </row>
    <row r="453" spans="8:23" ht="32.25" customHeight="1">
      <c r="H453" s="71"/>
      <c r="W453" s="73"/>
    </row>
    <row r="454" spans="8:23" ht="32.25" customHeight="1">
      <c r="H454" s="71"/>
      <c r="W454" s="73"/>
    </row>
    <row r="455" spans="8:23" ht="32.25" customHeight="1">
      <c r="H455" s="71"/>
      <c r="W455" s="73"/>
    </row>
    <row r="456" spans="8:23" ht="32.25" customHeight="1">
      <c r="H456" s="71"/>
      <c r="W456" s="73"/>
    </row>
    <row r="457" spans="8:23" ht="32.25" customHeight="1">
      <c r="H457" s="71"/>
      <c r="W457" s="73"/>
    </row>
    <row r="458" spans="8:23" ht="32.25" customHeight="1">
      <c r="H458" s="71"/>
      <c r="W458" s="73"/>
    </row>
    <row r="459" spans="8:23" ht="32.25" customHeight="1">
      <c r="H459" s="71"/>
      <c r="W459" s="73"/>
    </row>
    <row r="460" spans="8:23" ht="32.25" customHeight="1">
      <c r="H460" s="71"/>
      <c r="W460" s="73"/>
    </row>
    <row r="461" spans="8:23" ht="32.25" customHeight="1">
      <c r="H461" s="71"/>
      <c r="W461" s="73"/>
    </row>
    <row r="462" spans="8:23" ht="32.25" customHeight="1">
      <c r="H462" s="71"/>
      <c r="W462" s="73"/>
    </row>
    <row r="463" spans="8:23" ht="32.25" customHeight="1">
      <c r="H463" s="71"/>
      <c r="W463" s="73"/>
    </row>
    <row r="464" spans="8:23" ht="32.25" customHeight="1">
      <c r="H464" s="71"/>
      <c r="W464" s="73"/>
    </row>
    <row r="465" spans="8:23" ht="32.25" customHeight="1">
      <c r="H465" s="71"/>
      <c r="W465" s="73"/>
    </row>
    <row r="466" spans="8:23" ht="32.25" customHeight="1">
      <c r="H466" s="71"/>
      <c r="W466" s="73"/>
    </row>
    <row r="467" spans="8:23" ht="32.25" customHeight="1">
      <c r="H467" s="71"/>
      <c r="W467" s="73"/>
    </row>
    <row r="468" spans="8:23" ht="32.25" customHeight="1">
      <c r="H468" s="71"/>
      <c r="W468" s="73"/>
    </row>
    <row r="469" spans="8:23" ht="32.25" customHeight="1">
      <c r="H469" s="71"/>
      <c r="W469" s="73"/>
    </row>
    <row r="470" spans="8:23" ht="32.25" customHeight="1">
      <c r="H470" s="71"/>
      <c r="W470" s="73"/>
    </row>
    <row r="471" spans="8:23" ht="32.25" customHeight="1">
      <c r="H471" s="71"/>
      <c r="W471" s="73"/>
    </row>
    <row r="472" spans="8:23" ht="32.25" customHeight="1">
      <c r="H472" s="71"/>
      <c r="W472" s="73"/>
    </row>
    <row r="473" spans="8:23" ht="32.25" customHeight="1">
      <c r="H473" s="71"/>
      <c r="W473" s="73"/>
    </row>
    <row r="474" spans="8:23" ht="32.25" customHeight="1">
      <c r="H474" s="71"/>
      <c r="W474" s="73"/>
    </row>
    <row r="475" spans="8:23" ht="32.25" customHeight="1">
      <c r="H475" s="71"/>
      <c r="W475" s="73"/>
    </row>
    <row r="476" spans="8:23" ht="32.25" customHeight="1">
      <c r="H476" s="71"/>
      <c r="W476" s="73"/>
    </row>
    <row r="477" spans="8:23" ht="32.25" customHeight="1">
      <c r="H477" s="71"/>
      <c r="W477" s="73"/>
    </row>
    <row r="478" spans="8:23" ht="32.25" customHeight="1">
      <c r="H478" s="71"/>
      <c r="W478" s="73"/>
    </row>
    <row r="479" spans="8:23" ht="32.25" customHeight="1">
      <c r="H479" s="71"/>
      <c r="W479" s="73"/>
    </row>
    <row r="480" spans="8:23" ht="32.25" customHeight="1">
      <c r="H480" s="71"/>
      <c r="W480" s="73"/>
    </row>
    <row r="481" spans="8:23" ht="32.25" customHeight="1">
      <c r="H481" s="71"/>
      <c r="W481" s="73"/>
    </row>
    <row r="482" spans="8:23" ht="32.25" customHeight="1">
      <c r="H482" s="71"/>
      <c r="W482" s="73"/>
    </row>
    <row r="483" spans="8:23" ht="32.25" customHeight="1">
      <c r="H483" s="71"/>
      <c r="W483" s="73"/>
    </row>
    <row r="484" spans="8:23" ht="32.25" customHeight="1">
      <c r="H484" s="71"/>
      <c r="W484" s="73"/>
    </row>
    <row r="485" spans="8:23" ht="32.25" customHeight="1">
      <c r="H485" s="71"/>
      <c r="W485" s="73"/>
    </row>
    <row r="486" spans="8:23" ht="32.25" customHeight="1">
      <c r="H486" s="71"/>
      <c r="W486" s="73"/>
    </row>
    <row r="487" spans="8:23" ht="32.25" customHeight="1">
      <c r="H487" s="71"/>
      <c r="W487" s="73"/>
    </row>
    <row r="488" spans="8:23" ht="32.25" customHeight="1">
      <c r="H488" s="71"/>
      <c r="W488" s="73"/>
    </row>
    <row r="489" spans="8:23" ht="32.25" customHeight="1">
      <c r="H489" s="71"/>
      <c r="W489" s="73"/>
    </row>
    <row r="490" spans="8:23" ht="32.25" customHeight="1">
      <c r="H490" s="71"/>
      <c r="W490" s="73"/>
    </row>
    <row r="491" spans="8:23" ht="32.25" customHeight="1">
      <c r="H491" s="71"/>
      <c r="W491" s="73"/>
    </row>
    <row r="492" spans="8:23" ht="32.25" customHeight="1">
      <c r="H492" s="71"/>
      <c r="W492" s="73"/>
    </row>
    <row r="493" spans="8:23" ht="32.25" customHeight="1">
      <c r="H493" s="71"/>
      <c r="W493" s="73"/>
    </row>
    <row r="494" spans="8:23" ht="32.25" customHeight="1">
      <c r="H494" s="71"/>
      <c r="W494" s="73"/>
    </row>
    <row r="495" spans="8:23" ht="32.25" customHeight="1">
      <c r="H495" s="71"/>
      <c r="W495" s="73"/>
    </row>
    <row r="496" spans="8:23" ht="32.25" customHeight="1">
      <c r="H496" s="71"/>
      <c r="W496" s="73"/>
    </row>
    <row r="497" spans="8:23" ht="32.25" customHeight="1">
      <c r="H497" s="71"/>
      <c r="W497" s="73"/>
    </row>
    <row r="498" spans="8:23" ht="32.25" customHeight="1">
      <c r="H498" s="71"/>
      <c r="W498" s="73"/>
    </row>
    <row r="499" spans="8:23" ht="32.25" customHeight="1">
      <c r="H499" s="71"/>
      <c r="W499" s="73"/>
    </row>
    <row r="500" spans="8:23" ht="32.25" customHeight="1">
      <c r="H500" s="71"/>
      <c r="W500" s="73"/>
    </row>
    <row r="501" spans="8:23" ht="32.25" customHeight="1">
      <c r="H501" s="71"/>
      <c r="W501" s="73"/>
    </row>
    <row r="502" spans="8:23" ht="32.25" customHeight="1">
      <c r="H502" s="71"/>
      <c r="W502" s="73"/>
    </row>
    <row r="503" spans="8:23" ht="32.25" customHeight="1">
      <c r="H503" s="71"/>
      <c r="W503" s="73"/>
    </row>
    <row r="504" spans="8:23" ht="32.25" customHeight="1">
      <c r="H504" s="71"/>
      <c r="W504" s="73"/>
    </row>
    <row r="505" spans="8:23" ht="32.25" customHeight="1">
      <c r="H505" s="71"/>
      <c r="W505" s="73"/>
    </row>
    <row r="506" spans="8:23" ht="32.25" customHeight="1">
      <c r="H506" s="71"/>
      <c r="W506" s="73"/>
    </row>
    <row r="507" spans="8:23" ht="32.25" customHeight="1">
      <c r="H507" s="71"/>
      <c r="W507" s="73"/>
    </row>
    <row r="508" spans="8:23" ht="32.25" customHeight="1">
      <c r="H508" s="71"/>
      <c r="W508" s="73"/>
    </row>
    <row r="509" spans="8:23" ht="32.25" customHeight="1">
      <c r="H509" s="71"/>
      <c r="W509" s="73"/>
    </row>
    <row r="510" spans="8:23" ht="32.25" customHeight="1">
      <c r="H510" s="71"/>
      <c r="W510" s="73"/>
    </row>
    <row r="511" spans="8:23" ht="32.25" customHeight="1">
      <c r="H511" s="71"/>
      <c r="W511" s="73"/>
    </row>
    <row r="512" spans="8:23" ht="32.25" customHeight="1">
      <c r="H512" s="71"/>
      <c r="W512" s="73"/>
    </row>
    <row r="513" spans="8:23" ht="32.25" customHeight="1">
      <c r="H513" s="71"/>
      <c r="W513" s="73"/>
    </row>
    <row r="514" spans="8:23" ht="32.25" customHeight="1">
      <c r="H514" s="71"/>
      <c r="W514" s="73"/>
    </row>
    <row r="515" spans="8:23" ht="32.25" customHeight="1">
      <c r="H515" s="71"/>
      <c r="W515" s="73"/>
    </row>
    <row r="516" spans="8:23" ht="32.25" customHeight="1">
      <c r="H516" s="71"/>
      <c r="W516" s="73"/>
    </row>
    <row r="517" spans="8:23" ht="32.25" customHeight="1">
      <c r="H517" s="71"/>
      <c r="W517" s="73"/>
    </row>
    <row r="518" spans="8:23" ht="32.25" customHeight="1">
      <c r="H518" s="71"/>
      <c r="W518" s="73"/>
    </row>
    <row r="519" spans="8:23" ht="32.25" customHeight="1">
      <c r="H519" s="71"/>
      <c r="W519" s="73"/>
    </row>
    <row r="520" spans="8:23" ht="32.25" customHeight="1">
      <c r="H520" s="71"/>
      <c r="W520" s="73"/>
    </row>
    <row r="521" spans="8:23" ht="32.25" customHeight="1">
      <c r="H521" s="71"/>
      <c r="W521" s="73"/>
    </row>
    <row r="522" spans="8:23" ht="32.25" customHeight="1">
      <c r="H522" s="71"/>
      <c r="W522" s="73"/>
    </row>
    <row r="523" spans="8:23" ht="32.25" customHeight="1">
      <c r="H523" s="71"/>
      <c r="W523" s="73"/>
    </row>
    <row r="524" spans="8:23" ht="32.25" customHeight="1">
      <c r="H524" s="71"/>
      <c r="W524" s="73"/>
    </row>
    <row r="525" spans="8:23" ht="32.25" customHeight="1">
      <c r="H525" s="71"/>
      <c r="W525" s="73"/>
    </row>
    <row r="526" spans="8:23" ht="32.25" customHeight="1">
      <c r="H526" s="71"/>
      <c r="W526" s="73"/>
    </row>
    <row r="527" spans="8:23" ht="32.25" customHeight="1">
      <c r="H527" s="71"/>
      <c r="W527" s="73"/>
    </row>
    <row r="528" spans="8:23" ht="32.25" customHeight="1">
      <c r="H528" s="71"/>
      <c r="W528" s="73"/>
    </row>
    <row r="529" spans="8:23" ht="32.25" customHeight="1">
      <c r="H529" s="71"/>
      <c r="W529" s="73"/>
    </row>
    <row r="530" spans="8:23" ht="32.25" customHeight="1">
      <c r="H530" s="71"/>
      <c r="W530" s="73"/>
    </row>
    <row r="531" spans="8:23" ht="32.25" customHeight="1">
      <c r="H531" s="71"/>
      <c r="W531" s="73"/>
    </row>
    <row r="532" spans="8:23" ht="32.25" customHeight="1">
      <c r="H532" s="71"/>
      <c r="W532" s="73"/>
    </row>
    <row r="533" spans="8:23" ht="32.25" customHeight="1">
      <c r="H533" s="71"/>
      <c r="W533" s="73"/>
    </row>
    <row r="534" spans="8:23" ht="32.25" customHeight="1">
      <c r="H534" s="71"/>
      <c r="W534" s="73"/>
    </row>
    <row r="535" spans="8:23" ht="32.25" customHeight="1">
      <c r="H535" s="71"/>
      <c r="W535" s="73"/>
    </row>
    <row r="536" spans="8:23" ht="32.25" customHeight="1">
      <c r="H536" s="71"/>
      <c r="W536" s="73"/>
    </row>
    <row r="537" spans="8:23" ht="32.25" customHeight="1">
      <c r="H537" s="71"/>
      <c r="W537" s="73"/>
    </row>
    <row r="538" spans="8:23" ht="32.25" customHeight="1">
      <c r="H538" s="71"/>
      <c r="W538" s="73"/>
    </row>
    <row r="539" spans="8:23" ht="32.25" customHeight="1">
      <c r="H539" s="71"/>
      <c r="W539" s="73"/>
    </row>
    <row r="540" spans="8:23" ht="32.25" customHeight="1">
      <c r="H540" s="71"/>
      <c r="W540" s="73"/>
    </row>
    <row r="541" spans="8:23" ht="32.25" customHeight="1">
      <c r="H541" s="71"/>
      <c r="W541" s="73"/>
    </row>
    <row r="542" spans="8:23" ht="32.25" customHeight="1">
      <c r="H542" s="71"/>
      <c r="W542" s="73"/>
    </row>
    <row r="543" spans="8:23" ht="32.25" customHeight="1">
      <c r="H543" s="71"/>
      <c r="W543" s="73"/>
    </row>
    <row r="544" spans="8:23" ht="32.25" customHeight="1">
      <c r="H544" s="71"/>
      <c r="W544" s="73"/>
    </row>
    <row r="545" spans="8:23" ht="32.25" customHeight="1">
      <c r="H545" s="71"/>
      <c r="W545" s="73"/>
    </row>
    <row r="546" spans="8:23" ht="32.25" customHeight="1">
      <c r="H546" s="71"/>
      <c r="W546" s="73"/>
    </row>
    <row r="547" spans="8:23" ht="32.25" customHeight="1">
      <c r="H547" s="71"/>
      <c r="W547" s="73"/>
    </row>
    <row r="548" spans="8:23" ht="32.25" customHeight="1">
      <c r="H548" s="71"/>
      <c r="W548" s="73"/>
    </row>
    <row r="549" spans="8:23" ht="32.25" customHeight="1">
      <c r="H549" s="71"/>
      <c r="W549" s="73"/>
    </row>
    <row r="550" spans="8:23" ht="32.25" customHeight="1">
      <c r="H550" s="71"/>
      <c r="W550" s="73"/>
    </row>
    <row r="551" spans="8:23" ht="32.25" customHeight="1">
      <c r="H551" s="71"/>
      <c r="W551" s="73"/>
    </row>
    <row r="552" spans="8:23" ht="32.25" customHeight="1">
      <c r="H552" s="71"/>
      <c r="W552" s="73"/>
    </row>
    <row r="553" spans="8:23" ht="32.25" customHeight="1">
      <c r="H553" s="71"/>
      <c r="W553" s="73"/>
    </row>
    <row r="554" spans="8:23" ht="32.25" customHeight="1">
      <c r="H554" s="71"/>
      <c r="W554" s="73"/>
    </row>
    <row r="555" spans="8:23" ht="32.25" customHeight="1">
      <c r="H555" s="71"/>
      <c r="W555" s="73"/>
    </row>
    <row r="556" spans="8:23" ht="32.25" customHeight="1">
      <c r="H556" s="71"/>
      <c r="W556" s="73"/>
    </row>
    <row r="557" spans="8:23" ht="32.25" customHeight="1">
      <c r="H557" s="71"/>
      <c r="W557" s="73"/>
    </row>
    <row r="558" spans="8:23" ht="32.25" customHeight="1">
      <c r="H558" s="71"/>
      <c r="W558" s="73"/>
    </row>
    <row r="559" spans="8:23" ht="32.25" customHeight="1">
      <c r="H559" s="71"/>
      <c r="W559" s="73"/>
    </row>
    <row r="560" spans="8:23" ht="32.25" customHeight="1">
      <c r="H560" s="71"/>
      <c r="W560" s="73"/>
    </row>
    <row r="561" spans="8:23" ht="32.25" customHeight="1">
      <c r="H561" s="71"/>
      <c r="W561" s="73"/>
    </row>
    <row r="562" spans="8:23" ht="32.25" customHeight="1">
      <c r="H562" s="71"/>
      <c r="W562" s="73"/>
    </row>
    <row r="563" spans="8:23" ht="32.25" customHeight="1">
      <c r="H563" s="71"/>
      <c r="W563" s="73"/>
    </row>
    <row r="564" spans="8:23" ht="32.25" customHeight="1">
      <c r="H564" s="71"/>
      <c r="W564" s="73"/>
    </row>
    <row r="565" spans="8:23" ht="32.25" customHeight="1">
      <c r="H565" s="71"/>
      <c r="W565" s="73"/>
    </row>
    <row r="566" spans="8:23" ht="32.25" customHeight="1">
      <c r="H566" s="71"/>
      <c r="W566" s="73"/>
    </row>
    <row r="567" spans="8:23" ht="32.25" customHeight="1">
      <c r="H567" s="71"/>
      <c r="W567" s="73"/>
    </row>
    <row r="568" spans="8:23" ht="32.25" customHeight="1">
      <c r="H568" s="71"/>
      <c r="W568" s="73"/>
    </row>
    <row r="569" spans="8:23" ht="32.25" customHeight="1">
      <c r="H569" s="71"/>
      <c r="W569" s="73"/>
    </row>
    <row r="570" spans="8:23" ht="32.25" customHeight="1">
      <c r="H570" s="71"/>
      <c r="W570" s="73"/>
    </row>
    <row r="571" spans="8:23" ht="32.25" customHeight="1">
      <c r="H571" s="71"/>
      <c r="W571" s="73"/>
    </row>
    <row r="572" spans="8:23" ht="32.25" customHeight="1">
      <c r="H572" s="71"/>
      <c r="W572" s="73"/>
    </row>
    <row r="573" spans="8:23" ht="32.25" customHeight="1">
      <c r="H573" s="71"/>
      <c r="W573" s="73"/>
    </row>
    <row r="574" spans="8:23" ht="32.25" customHeight="1">
      <c r="H574" s="71"/>
      <c r="W574" s="73"/>
    </row>
    <row r="575" spans="8:23" ht="32.25" customHeight="1">
      <c r="H575" s="71"/>
      <c r="W575" s="73"/>
    </row>
    <row r="576" spans="8:23" ht="32.25" customHeight="1">
      <c r="H576" s="71"/>
      <c r="W576" s="73"/>
    </row>
    <row r="577" spans="8:23" ht="32.25" customHeight="1">
      <c r="H577" s="71"/>
      <c r="W577" s="73"/>
    </row>
    <row r="578" spans="8:23" ht="32.25" customHeight="1">
      <c r="H578" s="71"/>
      <c r="W578" s="73"/>
    </row>
    <row r="579" spans="8:23" ht="32.25" customHeight="1">
      <c r="H579" s="71"/>
      <c r="W579" s="73"/>
    </row>
    <row r="580" spans="8:23" ht="32.25" customHeight="1">
      <c r="H580" s="71"/>
      <c r="W580" s="73"/>
    </row>
    <row r="581" spans="8:23" ht="32.25" customHeight="1">
      <c r="H581" s="71"/>
      <c r="W581" s="73"/>
    </row>
    <row r="582" spans="8:23" ht="32.25" customHeight="1">
      <c r="H582" s="71"/>
      <c r="W582" s="73"/>
    </row>
    <row r="583" spans="8:23" ht="32.25" customHeight="1">
      <c r="H583" s="71"/>
      <c r="W583" s="73"/>
    </row>
    <row r="584" spans="8:23" ht="32.25" customHeight="1">
      <c r="H584" s="71"/>
      <c r="W584" s="73"/>
    </row>
    <row r="585" spans="8:23" ht="32.25" customHeight="1">
      <c r="H585" s="71"/>
      <c r="W585" s="73"/>
    </row>
    <row r="586" spans="8:23" ht="32.25" customHeight="1">
      <c r="H586" s="71"/>
      <c r="W586" s="73"/>
    </row>
    <row r="587" spans="8:23" ht="32.25" customHeight="1">
      <c r="H587" s="71"/>
      <c r="W587" s="73"/>
    </row>
    <row r="588" spans="8:23" ht="32.25" customHeight="1">
      <c r="H588" s="71"/>
      <c r="W588" s="73"/>
    </row>
    <row r="589" spans="8:23" ht="32.25" customHeight="1">
      <c r="H589" s="71"/>
      <c r="W589" s="73"/>
    </row>
    <row r="590" spans="8:23" ht="32.25" customHeight="1">
      <c r="H590" s="71"/>
      <c r="W590" s="73"/>
    </row>
    <row r="591" spans="8:23" ht="32.25" customHeight="1">
      <c r="H591" s="71"/>
      <c r="W591" s="73"/>
    </row>
    <row r="592" spans="8:23" ht="32.25" customHeight="1">
      <c r="H592" s="71"/>
      <c r="W592" s="73"/>
    </row>
    <row r="593" spans="8:23" ht="32.25" customHeight="1">
      <c r="H593" s="71"/>
      <c r="W593" s="73"/>
    </row>
    <row r="594" spans="8:23" ht="32.25" customHeight="1">
      <c r="H594" s="71"/>
      <c r="W594" s="73"/>
    </row>
    <row r="595" spans="8:23" ht="32.25" customHeight="1">
      <c r="H595" s="71"/>
      <c r="W595" s="73"/>
    </row>
    <row r="596" spans="8:23" ht="32.25" customHeight="1">
      <c r="H596" s="71"/>
      <c r="W596" s="73"/>
    </row>
    <row r="597" spans="8:23" ht="32.25" customHeight="1">
      <c r="H597" s="71"/>
      <c r="W597" s="73"/>
    </row>
    <row r="598" spans="8:23" ht="32.25" customHeight="1">
      <c r="H598" s="71"/>
      <c r="W598" s="73"/>
    </row>
    <row r="599" spans="8:23" ht="32.25" customHeight="1">
      <c r="H599" s="71"/>
      <c r="W599" s="73"/>
    </row>
    <row r="600" spans="8:23" ht="32.25" customHeight="1">
      <c r="H600" s="71"/>
      <c r="W600" s="73"/>
    </row>
    <row r="601" spans="8:23" ht="32.25" customHeight="1">
      <c r="H601" s="71"/>
      <c r="W601" s="73"/>
    </row>
    <row r="602" spans="8:23" ht="32.25" customHeight="1">
      <c r="H602" s="71"/>
      <c r="W602" s="73"/>
    </row>
    <row r="603" spans="8:23" ht="32.25" customHeight="1">
      <c r="H603" s="71"/>
      <c r="W603" s="73"/>
    </row>
    <row r="604" spans="8:23" ht="32.25" customHeight="1">
      <c r="H604" s="71"/>
      <c r="W604" s="73"/>
    </row>
    <row r="605" spans="8:23" ht="32.25" customHeight="1">
      <c r="H605" s="71"/>
      <c r="W605" s="73"/>
    </row>
    <row r="606" spans="8:23" ht="32.25" customHeight="1">
      <c r="H606" s="71"/>
      <c r="W606" s="73"/>
    </row>
    <row r="607" spans="8:23" ht="32.25" customHeight="1">
      <c r="H607" s="71"/>
      <c r="W607" s="73"/>
    </row>
    <row r="608" spans="8:23" ht="32.25" customHeight="1">
      <c r="H608" s="71"/>
      <c r="W608" s="73"/>
    </row>
    <row r="609" spans="8:23" ht="32.25" customHeight="1">
      <c r="H609" s="71"/>
      <c r="W609" s="73"/>
    </row>
    <row r="610" spans="8:23" ht="32.25" customHeight="1">
      <c r="H610" s="71"/>
      <c r="W610" s="73"/>
    </row>
    <row r="611" spans="8:23" ht="32.25" customHeight="1">
      <c r="H611" s="71"/>
      <c r="W611" s="73"/>
    </row>
    <row r="612" spans="8:23" ht="32.25" customHeight="1">
      <c r="H612" s="71"/>
      <c r="W612" s="73"/>
    </row>
    <row r="613" spans="8:23" ht="32.25" customHeight="1">
      <c r="H613" s="71"/>
      <c r="W613" s="73"/>
    </row>
    <row r="614" spans="8:23" ht="32.25" customHeight="1">
      <c r="H614" s="71"/>
      <c r="W614" s="73"/>
    </row>
    <row r="615" spans="8:23" ht="32.25" customHeight="1">
      <c r="H615" s="71"/>
      <c r="W615" s="73"/>
    </row>
    <row r="616" spans="8:23" ht="32.25" customHeight="1">
      <c r="H616" s="71"/>
      <c r="W616" s="73"/>
    </row>
    <row r="617" spans="8:23" ht="32.25" customHeight="1">
      <c r="H617" s="71"/>
      <c r="W617" s="73"/>
    </row>
    <row r="618" spans="8:23" ht="32.25" customHeight="1">
      <c r="H618" s="71"/>
      <c r="W618" s="73"/>
    </row>
    <row r="619" spans="8:23" ht="32.25" customHeight="1">
      <c r="H619" s="71"/>
      <c r="W619" s="73"/>
    </row>
    <row r="620" spans="8:23" ht="32.25" customHeight="1">
      <c r="H620" s="71"/>
      <c r="W620" s="73"/>
    </row>
    <row r="621" spans="8:23" ht="32.25" customHeight="1">
      <c r="H621" s="71"/>
      <c r="W621" s="73"/>
    </row>
    <row r="622" spans="8:23" ht="32.25" customHeight="1">
      <c r="H622" s="71"/>
      <c r="W622" s="73"/>
    </row>
    <row r="623" spans="8:23" ht="32.25" customHeight="1">
      <c r="H623" s="71"/>
      <c r="W623" s="73"/>
    </row>
    <row r="624" spans="8:23" ht="32.25" customHeight="1">
      <c r="H624" s="71"/>
      <c r="W624" s="73"/>
    </row>
    <row r="625" spans="8:23" ht="32.25" customHeight="1">
      <c r="H625" s="71"/>
      <c r="W625" s="73"/>
    </row>
    <row r="626" spans="8:23" ht="32.25" customHeight="1">
      <c r="H626" s="71"/>
      <c r="W626" s="73"/>
    </row>
    <row r="627" spans="8:23" ht="32.25" customHeight="1">
      <c r="H627" s="71"/>
      <c r="W627" s="73"/>
    </row>
    <row r="628" spans="8:23" ht="32.25" customHeight="1">
      <c r="H628" s="71"/>
      <c r="W628" s="73"/>
    </row>
    <row r="629" spans="8:23" ht="32.25" customHeight="1">
      <c r="H629" s="71"/>
      <c r="W629" s="73"/>
    </row>
    <row r="630" spans="8:23" ht="32.25" customHeight="1">
      <c r="H630" s="71"/>
      <c r="W630" s="73"/>
    </row>
    <row r="631" spans="8:23" ht="32.25" customHeight="1">
      <c r="H631" s="71"/>
      <c r="W631" s="73"/>
    </row>
    <row r="632" spans="8:23" ht="32.25" customHeight="1">
      <c r="H632" s="71"/>
      <c r="W632" s="73"/>
    </row>
    <row r="633" spans="8:23" ht="32.25" customHeight="1">
      <c r="H633" s="71"/>
      <c r="W633" s="73"/>
    </row>
    <row r="634" spans="8:23" ht="32.25" customHeight="1">
      <c r="H634" s="71"/>
      <c r="W634" s="73"/>
    </row>
    <row r="635" spans="8:23" ht="32.25" customHeight="1">
      <c r="H635" s="71"/>
      <c r="W635" s="73"/>
    </row>
    <row r="636" spans="8:23" ht="32.25" customHeight="1">
      <c r="H636" s="71"/>
      <c r="W636" s="73"/>
    </row>
    <row r="637" spans="8:23" ht="32.25" customHeight="1">
      <c r="H637" s="71"/>
      <c r="W637" s="73"/>
    </row>
    <row r="638" spans="8:23" ht="32.25" customHeight="1">
      <c r="H638" s="71"/>
      <c r="W638" s="73"/>
    </row>
    <row r="639" spans="8:23" ht="32.25" customHeight="1">
      <c r="H639" s="71"/>
      <c r="W639" s="73"/>
    </row>
    <row r="640" spans="8:23" ht="32.25" customHeight="1">
      <c r="H640" s="71"/>
      <c r="W640" s="73"/>
    </row>
    <row r="641" spans="8:23" ht="32.25" customHeight="1">
      <c r="H641" s="71"/>
      <c r="W641" s="73"/>
    </row>
    <row r="642" spans="8:23" ht="32.25" customHeight="1">
      <c r="H642" s="71"/>
      <c r="W642" s="73"/>
    </row>
    <row r="643" spans="8:23" ht="32.25" customHeight="1">
      <c r="H643" s="71"/>
      <c r="W643" s="73"/>
    </row>
    <row r="644" spans="8:23" ht="32.25" customHeight="1">
      <c r="H644" s="71"/>
      <c r="W644" s="73"/>
    </row>
    <row r="645" spans="8:23" ht="32.25" customHeight="1">
      <c r="H645" s="71"/>
      <c r="W645" s="73"/>
    </row>
    <row r="646" spans="8:23" ht="32.25" customHeight="1">
      <c r="H646" s="71"/>
      <c r="W646" s="73"/>
    </row>
    <row r="647" spans="8:23" ht="32.25" customHeight="1">
      <c r="H647" s="71"/>
      <c r="W647" s="73"/>
    </row>
    <row r="648" spans="8:23" ht="32.25" customHeight="1">
      <c r="H648" s="71"/>
      <c r="W648" s="73"/>
    </row>
    <row r="649" spans="8:23" ht="32.25" customHeight="1">
      <c r="H649" s="71"/>
      <c r="W649" s="73"/>
    </row>
    <row r="650" spans="8:23" ht="32.25" customHeight="1">
      <c r="H650" s="71"/>
      <c r="W650" s="73"/>
    </row>
    <row r="651" spans="8:23" ht="32.25" customHeight="1">
      <c r="H651" s="71"/>
      <c r="W651" s="73"/>
    </row>
    <row r="652" spans="8:23" ht="32.25" customHeight="1">
      <c r="H652" s="71"/>
      <c r="W652" s="73"/>
    </row>
    <row r="653" spans="8:23" ht="32.25" customHeight="1">
      <c r="H653" s="71"/>
      <c r="W653" s="73"/>
    </row>
    <row r="654" spans="8:23" ht="32.25" customHeight="1">
      <c r="H654" s="71"/>
      <c r="W654" s="73"/>
    </row>
    <row r="655" spans="8:23" ht="32.25" customHeight="1">
      <c r="H655" s="71"/>
      <c r="W655" s="73"/>
    </row>
    <row r="656" spans="8:23" ht="32.25" customHeight="1">
      <c r="H656" s="71"/>
      <c r="W656" s="73"/>
    </row>
    <row r="657" spans="8:23" ht="32.25" customHeight="1">
      <c r="H657" s="71"/>
      <c r="W657" s="73"/>
    </row>
    <row r="658" spans="8:23" ht="32.25" customHeight="1">
      <c r="H658" s="71"/>
      <c r="W658" s="73"/>
    </row>
    <row r="659" spans="8:23" ht="32.25" customHeight="1">
      <c r="H659" s="71"/>
      <c r="W659" s="73"/>
    </row>
    <row r="660" spans="8:23" ht="32.25" customHeight="1">
      <c r="H660" s="71"/>
      <c r="W660" s="73"/>
    </row>
    <row r="661" spans="8:23" ht="32.25" customHeight="1">
      <c r="H661" s="71"/>
      <c r="W661" s="73"/>
    </row>
    <row r="662" spans="8:23" ht="32.25" customHeight="1">
      <c r="H662" s="71"/>
      <c r="W662" s="73"/>
    </row>
    <row r="663" spans="8:23" ht="32.25" customHeight="1">
      <c r="H663" s="71"/>
      <c r="W663" s="73"/>
    </row>
    <row r="664" spans="8:23" ht="32.25" customHeight="1">
      <c r="H664" s="71"/>
      <c r="W664" s="73"/>
    </row>
    <row r="665" spans="8:23" ht="32.25" customHeight="1">
      <c r="H665" s="71"/>
      <c r="W665" s="73"/>
    </row>
    <row r="666" spans="8:23" ht="32.25" customHeight="1">
      <c r="H666" s="71"/>
      <c r="W666" s="73"/>
    </row>
    <row r="667" spans="8:23" ht="32.25" customHeight="1">
      <c r="H667" s="71"/>
      <c r="W667" s="73"/>
    </row>
    <row r="668" spans="8:23" ht="32.25" customHeight="1">
      <c r="H668" s="71"/>
      <c r="W668" s="73"/>
    </row>
    <row r="669" spans="8:23" ht="32.25" customHeight="1">
      <c r="H669" s="71"/>
      <c r="W669" s="73"/>
    </row>
    <row r="670" spans="8:23" ht="32.25" customHeight="1">
      <c r="H670" s="71"/>
      <c r="W670" s="73"/>
    </row>
    <row r="671" spans="8:23" ht="32.25" customHeight="1">
      <c r="H671" s="71"/>
      <c r="W671" s="73"/>
    </row>
    <row r="672" spans="8:23" ht="32.25" customHeight="1">
      <c r="H672" s="71"/>
      <c r="W672" s="73"/>
    </row>
    <row r="673" spans="8:23" ht="32.25" customHeight="1">
      <c r="H673" s="71"/>
      <c r="W673" s="73"/>
    </row>
    <row r="674" spans="8:23" ht="32.25" customHeight="1">
      <c r="H674" s="71"/>
      <c r="W674" s="73"/>
    </row>
    <row r="675" spans="8:23" ht="32.25" customHeight="1">
      <c r="H675" s="71"/>
      <c r="W675" s="73"/>
    </row>
    <row r="676" spans="8:23" ht="32.25" customHeight="1">
      <c r="H676" s="71"/>
      <c r="W676" s="73"/>
    </row>
    <row r="677" spans="8:23" ht="32.25" customHeight="1">
      <c r="H677" s="71"/>
      <c r="W677" s="73"/>
    </row>
    <row r="678" spans="8:23" ht="32.25" customHeight="1">
      <c r="H678" s="71"/>
      <c r="W678" s="73"/>
    </row>
    <row r="679" spans="8:23" ht="32.25" customHeight="1">
      <c r="H679" s="71"/>
      <c r="W679" s="73"/>
    </row>
    <row r="680" spans="8:23" ht="32.25" customHeight="1">
      <c r="H680" s="71"/>
      <c r="W680" s="73"/>
    </row>
    <row r="681" spans="8:23" ht="32.25" customHeight="1">
      <c r="H681" s="71"/>
      <c r="W681" s="73"/>
    </row>
    <row r="682" spans="8:23" ht="32.25" customHeight="1">
      <c r="H682" s="71"/>
      <c r="W682" s="73"/>
    </row>
    <row r="683" spans="8:23" ht="32.25" customHeight="1">
      <c r="H683" s="71"/>
      <c r="W683" s="73"/>
    </row>
    <row r="684" spans="8:23" ht="32.25" customHeight="1">
      <c r="H684" s="71"/>
      <c r="W684" s="73"/>
    </row>
    <row r="685" spans="8:23" ht="32.25" customHeight="1">
      <c r="H685" s="71"/>
      <c r="W685" s="73"/>
    </row>
    <row r="686" spans="8:23" ht="32.25" customHeight="1">
      <c r="H686" s="71"/>
      <c r="W686" s="73"/>
    </row>
    <row r="687" spans="8:23" ht="32.25" customHeight="1">
      <c r="H687" s="71"/>
      <c r="W687" s="73"/>
    </row>
    <row r="688" spans="8:23" ht="32.25" customHeight="1">
      <c r="H688" s="71"/>
      <c r="W688" s="73"/>
    </row>
    <row r="689" spans="8:23" ht="32.25" customHeight="1">
      <c r="H689" s="71"/>
      <c r="W689" s="73"/>
    </row>
    <row r="690" spans="8:23" ht="32.25" customHeight="1">
      <c r="H690" s="71"/>
      <c r="W690" s="73"/>
    </row>
    <row r="691" spans="8:23" ht="32.25" customHeight="1">
      <c r="H691" s="71"/>
      <c r="W691" s="73"/>
    </row>
    <row r="692" spans="8:23" ht="32.25" customHeight="1">
      <c r="H692" s="71"/>
      <c r="W692" s="73"/>
    </row>
    <row r="693" spans="8:23" ht="32.25" customHeight="1">
      <c r="H693" s="71"/>
      <c r="W693" s="73"/>
    </row>
    <row r="694" spans="8:23" ht="32.25" customHeight="1">
      <c r="H694" s="71"/>
      <c r="W694" s="73"/>
    </row>
    <row r="695" spans="8:23" ht="32.25" customHeight="1">
      <c r="H695" s="71"/>
      <c r="W695" s="73"/>
    </row>
    <row r="696" spans="8:23" ht="32.25" customHeight="1">
      <c r="H696" s="71"/>
      <c r="W696" s="73"/>
    </row>
    <row r="697" spans="8:23" ht="32.25" customHeight="1">
      <c r="H697" s="71"/>
      <c r="W697" s="73"/>
    </row>
    <row r="698" spans="8:23" ht="32.25" customHeight="1">
      <c r="H698" s="71"/>
      <c r="W698" s="73"/>
    </row>
    <row r="699" spans="8:23" ht="32.25" customHeight="1">
      <c r="H699" s="71"/>
      <c r="W699" s="73"/>
    </row>
    <row r="700" spans="8:23" ht="32.25" customHeight="1">
      <c r="H700" s="71"/>
      <c r="W700" s="73"/>
    </row>
    <row r="701" spans="8:23" ht="32.25" customHeight="1">
      <c r="H701" s="71"/>
      <c r="W701" s="73"/>
    </row>
    <row r="702" spans="8:23" ht="32.25" customHeight="1">
      <c r="H702" s="71"/>
      <c r="W702" s="73"/>
    </row>
    <row r="703" spans="8:23" ht="32.25" customHeight="1">
      <c r="H703" s="71"/>
      <c r="W703" s="73"/>
    </row>
    <row r="704" spans="8:23" ht="32.25" customHeight="1">
      <c r="H704" s="71"/>
      <c r="W704" s="73"/>
    </row>
    <row r="705" spans="8:23" ht="32.25" customHeight="1">
      <c r="H705" s="71"/>
      <c r="W705" s="73"/>
    </row>
    <row r="706" spans="8:23" ht="32.25" customHeight="1">
      <c r="H706" s="71"/>
      <c r="W706" s="73"/>
    </row>
    <row r="707" spans="8:23" ht="32.25" customHeight="1">
      <c r="H707" s="71"/>
      <c r="W707" s="73"/>
    </row>
    <row r="708" spans="8:23" ht="32.25" customHeight="1">
      <c r="H708" s="71"/>
      <c r="W708" s="73"/>
    </row>
    <row r="709" spans="8:23" ht="32.25" customHeight="1">
      <c r="H709" s="71"/>
      <c r="W709" s="73"/>
    </row>
    <row r="710" spans="8:23" ht="32.25" customHeight="1">
      <c r="H710" s="71"/>
      <c r="W710" s="73"/>
    </row>
    <row r="711" spans="8:23" ht="32.25" customHeight="1">
      <c r="H711" s="71"/>
      <c r="W711" s="73"/>
    </row>
    <row r="712" spans="8:23" ht="32.25" customHeight="1">
      <c r="H712" s="71"/>
      <c r="W712" s="73"/>
    </row>
    <row r="713" spans="8:23" ht="32.25" customHeight="1">
      <c r="H713" s="71"/>
      <c r="W713" s="73"/>
    </row>
    <row r="714" spans="8:23" ht="32.25" customHeight="1">
      <c r="H714" s="71"/>
      <c r="W714" s="73"/>
    </row>
    <row r="715" spans="8:23" ht="32.25" customHeight="1">
      <c r="H715" s="71"/>
      <c r="W715" s="73"/>
    </row>
    <row r="716" spans="8:23" ht="32.25" customHeight="1">
      <c r="H716" s="71"/>
      <c r="W716" s="73"/>
    </row>
    <row r="717" spans="8:23" ht="32.25" customHeight="1">
      <c r="H717" s="71"/>
      <c r="W717" s="73"/>
    </row>
    <row r="718" spans="8:23" ht="32.25" customHeight="1">
      <c r="H718" s="71"/>
      <c r="W718" s="73"/>
    </row>
    <row r="719" spans="8:23" ht="32.25" customHeight="1">
      <c r="H719" s="71"/>
      <c r="W719" s="73"/>
    </row>
    <row r="720" spans="8:23" ht="32.25" customHeight="1">
      <c r="H720" s="71"/>
      <c r="W720" s="73"/>
    </row>
    <row r="721" spans="8:23" ht="32.25" customHeight="1">
      <c r="H721" s="71"/>
      <c r="W721" s="73"/>
    </row>
    <row r="722" spans="8:23" ht="32.25" customHeight="1">
      <c r="H722" s="71"/>
      <c r="W722" s="73"/>
    </row>
    <row r="723" spans="8:23" ht="32.25" customHeight="1">
      <c r="H723" s="71"/>
      <c r="W723" s="73"/>
    </row>
    <row r="724" spans="8:23" ht="32.25" customHeight="1">
      <c r="H724" s="71"/>
      <c r="W724" s="73"/>
    </row>
    <row r="725" spans="8:23" ht="32.25" customHeight="1">
      <c r="H725" s="71"/>
      <c r="W725" s="73"/>
    </row>
    <row r="726" spans="8:23" ht="32.25" customHeight="1">
      <c r="H726" s="71"/>
      <c r="W726" s="73"/>
    </row>
    <row r="727" spans="8:23" ht="32.25" customHeight="1">
      <c r="H727" s="71"/>
      <c r="W727" s="73"/>
    </row>
    <row r="728" spans="8:23" ht="32.25" customHeight="1">
      <c r="H728" s="71"/>
      <c r="W728" s="73"/>
    </row>
    <row r="729" spans="8:23" ht="32.25" customHeight="1">
      <c r="H729" s="71"/>
      <c r="W729" s="73"/>
    </row>
    <row r="730" spans="8:23" ht="32.25" customHeight="1">
      <c r="H730" s="71"/>
      <c r="W730" s="73"/>
    </row>
    <row r="731" spans="8:23" ht="32.25" customHeight="1">
      <c r="H731" s="71"/>
      <c r="W731" s="73"/>
    </row>
    <row r="732" spans="8:23" ht="32.25" customHeight="1">
      <c r="H732" s="71"/>
      <c r="W732" s="73"/>
    </row>
    <row r="733" spans="8:23" ht="32.25" customHeight="1">
      <c r="H733" s="71"/>
      <c r="W733" s="73"/>
    </row>
    <row r="734" spans="8:23" ht="32.25" customHeight="1">
      <c r="H734" s="71"/>
      <c r="W734" s="73"/>
    </row>
    <row r="735" spans="8:23" ht="32.25" customHeight="1">
      <c r="H735" s="71"/>
      <c r="W735" s="73"/>
    </row>
    <row r="736" spans="8:23" ht="32.25" customHeight="1">
      <c r="H736" s="71"/>
      <c r="W736" s="73"/>
    </row>
    <row r="737" spans="8:23" ht="32.25" customHeight="1">
      <c r="H737" s="71"/>
      <c r="W737" s="73"/>
    </row>
    <row r="738" spans="8:23" ht="32.25" customHeight="1">
      <c r="H738" s="71"/>
      <c r="W738" s="73"/>
    </row>
    <row r="739" spans="8:23" ht="32.25" customHeight="1">
      <c r="H739" s="71"/>
      <c r="W739" s="73"/>
    </row>
    <row r="740" spans="8:23" ht="32.25" customHeight="1">
      <c r="H740" s="71"/>
      <c r="W740" s="73"/>
    </row>
    <row r="741" spans="8:23" ht="32.25" customHeight="1">
      <c r="H741" s="71"/>
      <c r="W741" s="73"/>
    </row>
    <row r="742" spans="8:23" ht="32.25" customHeight="1">
      <c r="H742" s="71"/>
      <c r="W742" s="73"/>
    </row>
    <row r="743" spans="8:23" ht="32.25" customHeight="1">
      <c r="H743" s="71"/>
      <c r="W743" s="73"/>
    </row>
    <row r="744" spans="8:23" ht="32.25" customHeight="1">
      <c r="H744" s="71"/>
      <c r="W744" s="73"/>
    </row>
    <row r="745" spans="8:23" ht="32.25" customHeight="1">
      <c r="H745" s="71"/>
      <c r="W745" s="73"/>
    </row>
    <row r="746" spans="8:23" ht="32.25" customHeight="1">
      <c r="H746" s="71"/>
      <c r="W746" s="73"/>
    </row>
    <row r="747" spans="8:23" ht="32.25" customHeight="1">
      <c r="H747" s="71"/>
      <c r="W747" s="73"/>
    </row>
    <row r="748" spans="8:23" ht="32.25" customHeight="1">
      <c r="H748" s="71"/>
      <c r="W748" s="73"/>
    </row>
    <row r="749" spans="8:23" ht="32.25" customHeight="1">
      <c r="H749" s="71"/>
      <c r="W749" s="73"/>
    </row>
    <row r="750" spans="8:23" ht="32.25" customHeight="1">
      <c r="H750" s="71"/>
      <c r="W750" s="73"/>
    </row>
    <row r="751" spans="8:23" ht="32.25" customHeight="1">
      <c r="H751" s="71"/>
      <c r="W751" s="73"/>
    </row>
    <row r="752" spans="8:23" ht="32.25" customHeight="1">
      <c r="H752" s="71"/>
      <c r="W752" s="73"/>
    </row>
    <row r="753" spans="8:23" ht="32.25" customHeight="1">
      <c r="H753" s="71"/>
      <c r="W753" s="73"/>
    </row>
    <row r="754" spans="8:23" ht="32.25" customHeight="1">
      <c r="H754" s="71"/>
      <c r="W754" s="73"/>
    </row>
    <row r="755" spans="8:23" ht="32.25" customHeight="1">
      <c r="H755" s="71"/>
      <c r="W755" s="73"/>
    </row>
    <row r="756" spans="8:23" ht="32.25" customHeight="1">
      <c r="H756" s="71"/>
      <c r="W756" s="73"/>
    </row>
    <row r="757" spans="8:23" ht="32.25" customHeight="1">
      <c r="H757" s="71"/>
      <c r="W757" s="73"/>
    </row>
    <row r="758" spans="8:23" ht="32.25" customHeight="1">
      <c r="H758" s="71"/>
      <c r="W758" s="73"/>
    </row>
    <row r="759" spans="8:23" ht="32.25" customHeight="1">
      <c r="H759" s="71"/>
      <c r="W759" s="73"/>
    </row>
    <row r="760" spans="8:23" ht="32.25" customHeight="1">
      <c r="H760" s="71"/>
      <c r="W760" s="73"/>
    </row>
    <row r="761" spans="8:23" ht="32.25" customHeight="1">
      <c r="H761" s="71"/>
      <c r="W761" s="73"/>
    </row>
    <row r="762" spans="8:23" ht="32.25" customHeight="1">
      <c r="H762" s="71"/>
      <c r="W762" s="73"/>
    </row>
    <row r="763" spans="8:23" ht="32.25" customHeight="1">
      <c r="H763" s="71"/>
      <c r="W763" s="73"/>
    </row>
    <row r="764" spans="8:23" ht="32.25" customHeight="1">
      <c r="H764" s="71"/>
      <c r="W764" s="73"/>
    </row>
    <row r="765" spans="8:23" ht="32.25" customHeight="1">
      <c r="H765" s="71"/>
      <c r="W765" s="73"/>
    </row>
    <row r="766" spans="8:23" ht="32.25" customHeight="1">
      <c r="H766" s="71"/>
      <c r="W766" s="73"/>
    </row>
    <row r="767" spans="8:23" ht="32.25" customHeight="1">
      <c r="H767" s="71"/>
      <c r="W767" s="73"/>
    </row>
    <row r="768" spans="8:23" ht="32.25" customHeight="1">
      <c r="H768" s="71"/>
      <c r="W768" s="73"/>
    </row>
    <row r="769" spans="8:23" ht="32.25" customHeight="1">
      <c r="H769" s="71"/>
      <c r="W769" s="73"/>
    </row>
    <row r="770" spans="8:23" ht="32.25" customHeight="1">
      <c r="H770" s="71"/>
      <c r="W770" s="73"/>
    </row>
    <row r="771" spans="8:23" ht="32.25" customHeight="1">
      <c r="H771" s="71"/>
      <c r="W771" s="73"/>
    </row>
    <row r="772" spans="8:23" ht="32.25" customHeight="1">
      <c r="H772" s="71"/>
      <c r="W772" s="73"/>
    </row>
    <row r="773" spans="8:23" ht="32.25" customHeight="1">
      <c r="H773" s="71"/>
      <c r="W773" s="73"/>
    </row>
    <row r="774" spans="8:23" ht="32.25" customHeight="1">
      <c r="H774" s="71"/>
      <c r="W774" s="73"/>
    </row>
    <row r="775" spans="8:23" ht="32.25" customHeight="1">
      <c r="H775" s="71"/>
      <c r="W775" s="73"/>
    </row>
    <row r="776" spans="8:23" ht="32.25" customHeight="1">
      <c r="H776" s="71"/>
      <c r="W776" s="73"/>
    </row>
    <row r="777" spans="8:23" ht="32.25" customHeight="1">
      <c r="H777" s="71"/>
      <c r="W777" s="73"/>
    </row>
    <row r="778" spans="8:23" ht="32.25" customHeight="1">
      <c r="H778" s="71"/>
      <c r="W778" s="73"/>
    </row>
    <row r="779" spans="8:23" ht="32.25" customHeight="1">
      <c r="H779" s="71"/>
      <c r="W779" s="73"/>
    </row>
    <row r="780" spans="8:23" ht="32.25" customHeight="1">
      <c r="H780" s="71"/>
      <c r="W780" s="73"/>
    </row>
    <row r="781" spans="8:23" ht="32.25" customHeight="1">
      <c r="H781" s="71"/>
      <c r="W781" s="73"/>
    </row>
    <row r="782" spans="8:23" ht="32.25" customHeight="1">
      <c r="H782" s="71"/>
      <c r="W782" s="73"/>
    </row>
    <row r="783" spans="8:23" ht="32.25" customHeight="1">
      <c r="H783" s="71"/>
      <c r="W783" s="73"/>
    </row>
    <row r="784" spans="8:23" ht="32.25" customHeight="1">
      <c r="H784" s="71"/>
      <c r="W784" s="73"/>
    </row>
    <row r="785" spans="8:23" ht="32.25" customHeight="1">
      <c r="H785" s="71"/>
      <c r="W785" s="73"/>
    </row>
    <row r="786" spans="8:23" ht="32.25" customHeight="1">
      <c r="H786" s="71"/>
      <c r="W786" s="73"/>
    </row>
    <row r="787" spans="8:23" ht="32.25" customHeight="1">
      <c r="H787" s="71"/>
      <c r="W787" s="73"/>
    </row>
    <row r="788" spans="8:23" ht="32.25" customHeight="1">
      <c r="H788" s="71"/>
      <c r="W788" s="73"/>
    </row>
    <row r="789" spans="8:23" ht="32.25" customHeight="1">
      <c r="H789" s="71"/>
      <c r="W789" s="73"/>
    </row>
    <row r="790" spans="8:23" ht="32.25" customHeight="1">
      <c r="H790" s="71"/>
      <c r="W790" s="73"/>
    </row>
    <row r="791" spans="8:23" ht="32.25" customHeight="1">
      <c r="H791" s="71"/>
      <c r="W791" s="73"/>
    </row>
    <row r="792" spans="8:23" ht="32.25" customHeight="1">
      <c r="H792" s="71"/>
      <c r="W792" s="73"/>
    </row>
    <row r="793" spans="8:23" ht="32.25" customHeight="1">
      <c r="H793" s="71"/>
      <c r="W793" s="73"/>
    </row>
    <row r="794" spans="8:23" ht="32.25" customHeight="1">
      <c r="H794" s="71"/>
      <c r="W794" s="73"/>
    </row>
    <row r="795" spans="8:23" ht="32.25" customHeight="1">
      <c r="H795" s="71"/>
      <c r="W795" s="73"/>
    </row>
    <row r="796" spans="8:23" ht="32.25" customHeight="1">
      <c r="H796" s="71"/>
      <c r="W796" s="73"/>
    </row>
    <row r="797" spans="8:23" ht="32.25" customHeight="1">
      <c r="H797" s="71"/>
      <c r="W797" s="73"/>
    </row>
    <row r="798" spans="8:23" ht="32.25" customHeight="1">
      <c r="H798" s="71"/>
      <c r="W798" s="73"/>
    </row>
    <row r="799" spans="8:23" ht="32.25" customHeight="1">
      <c r="H799" s="71"/>
      <c r="W799" s="73"/>
    </row>
    <row r="800" spans="8:23" ht="32.25" customHeight="1">
      <c r="H800" s="71"/>
      <c r="W800" s="73"/>
    </row>
    <row r="801" spans="8:23" ht="32.25" customHeight="1">
      <c r="H801" s="71"/>
      <c r="W801" s="73"/>
    </row>
    <row r="802" spans="8:23" ht="32.25" customHeight="1">
      <c r="H802" s="71"/>
      <c r="W802" s="73"/>
    </row>
    <row r="803" spans="8:23" ht="32.25" customHeight="1">
      <c r="H803" s="71"/>
      <c r="W803" s="73"/>
    </row>
    <row r="804" spans="8:23" ht="32.25" customHeight="1">
      <c r="H804" s="71"/>
      <c r="W804" s="73"/>
    </row>
    <row r="805" spans="8:23" ht="32.25" customHeight="1">
      <c r="H805" s="71"/>
      <c r="W805" s="73"/>
    </row>
    <row r="806" spans="8:23" ht="32.25" customHeight="1">
      <c r="H806" s="71"/>
      <c r="W806" s="73"/>
    </row>
    <row r="807" spans="8:23" ht="32.25" customHeight="1">
      <c r="H807" s="71"/>
      <c r="W807" s="73"/>
    </row>
    <row r="808" spans="8:23" ht="32.25" customHeight="1">
      <c r="H808" s="71"/>
      <c r="W808" s="73"/>
    </row>
    <row r="809" spans="8:23" ht="32.25" customHeight="1">
      <c r="H809" s="71"/>
      <c r="W809" s="73"/>
    </row>
    <row r="810" spans="8:23" ht="32.25" customHeight="1">
      <c r="H810" s="71"/>
      <c r="W810" s="73"/>
    </row>
    <row r="811" spans="8:23" ht="32.25" customHeight="1">
      <c r="H811" s="71"/>
      <c r="W811" s="73"/>
    </row>
    <row r="812" spans="8:23" ht="32.25" customHeight="1">
      <c r="H812" s="71"/>
      <c r="W812" s="73"/>
    </row>
    <row r="813" spans="8:23" ht="32.25" customHeight="1">
      <c r="H813" s="71"/>
      <c r="W813" s="73"/>
    </row>
    <row r="814" spans="8:23" ht="32.25" customHeight="1">
      <c r="H814" s="71"/>
      <c r="W814" s="73"/>
    </row>
    <row r="815" spans="8:23" ht="32.25" customHeight="1">
      <c r="H815" s="71"/>
      <c r="W815" s="73"/>
    </row>
    <row r="816" spans="8:23" ht="32.25" customHeight="1">
      <c r="H816" s="71"/>
      <c r="W816" s="73"/>
    </row>
    <row r="817" spans="8:23" ht="32.25" customHeight="1">
      <c r="H817" s="71"/>
      <c r="W817" s="73"/>
    </row>
    <row r="818" spans="8:23" ht="32.25" customHeight="1">
      <c r="H818" s="71"/>
      <c r="W818" s="73"/>
    </row>
    <row r="819" spans="8:23" ht="32.25" customHeight="1">
      <c r="H819" s="71"/>
      <c r="W819" s="73"/>
    </row>
    <row r="820" spans="8:23" ht="32.25" customHeight="1">
      <c r="H820" s="71"/>
      <c r="W820" s="73"/>
    </row>
    <row r="821" spans="8:23" ht="32.25" customHeight="1">
      <c r="H821" s="71"/>
      <c r="W821" s="73"/>
    </row>
    <row r="822" spans="8:23" ht="32.25" customHeight="1">
      <c r="H822" s="71"/>
      <c r="W822" s="73"/>
    </row>
    <row r="823" spans="8:23" ht="32.25" customHeight="1">
      <c r="H823" s="71"/>
      <c r="W823" s="73"/>
    </row>
    <row r="824" spans="8:23" ht="32.25" customHeight="1">
      <c r="H824" s="71"/>
      <c r="W824" s="73"/>
    </row>
    <row r="825" spans="8:23" ht="32.25" customHeight="1">
      <c r="H825" s="71"/>
      <c r="W825" s="73"/>
    </row>
    <row r="826" spans="8:23" ht="32.25" customHeight="1">
      <c r="H826" s="71"/>
      <c r="W826" s="73"/>
    </row>
    <row r="827" spans="8:23" ht="32.25" customHeight="1">
      <c r="H827" s="71"/>
      <c r="W827" s="73"/>
    </row>
    <row r="828" spans="8:23" ht="32.25" customHeight="1">
      <c r="H828" s="71"/>
      <c r="W828" s="73"/>
    </row>
    <row r="829" spans="8:23" ht="32.25" customHeight="1">
      <c r="H829" s="71"/>
      <c r="W829" s="73"/>
    </row>
    <row r="830" spans="8:23" ht="32.25" customHeight="1">
      <c r="H830" s="71"/>
      <c r="W830" s="73"/>
    </row>
    <row r="831" spans="8:23" ht="32.25" customHeight="1">
      <c r="H831" s="71"/>
      <c r="W831" s="73"/>
    </row>
    <row r="832" spans="8:23" ht="32.25" customHeight="1">
      <c r="H832" s="71"/>
      <c r="W832" s="73"/>
    </row>
    <row r="833" spans="8:23" ht="32.25" customHeight="1">
      <c r="H833" s="71"/>
      <c r="W833" s="73"/>
    </row>
    <row r="834" spans="8:23" ht="32.25" customHeight="1">
      <c r="H834" s="71"/>
      <c r="W834" s="73"/>
    </row>
    <row r="835" spans="8:23" ht="32.25" customHeight="1">
      <c r="H835" s="71"/>
      <c r="W835" s="73"/>
    </row>
    <row r="836" spans="8:23" ht="32.25" customHeight="1">
      <c r="H836" s="71"/>
      <c r="W836" s="73"/>
    </row>
    <row r="837" spans="8:23" ht="32.25" customHeight="1">
      <c r="H837" s="71"/>
      <c r="W837" s="73"/>
    </row>
    <row r="838" spans="8:23" ht="32.25" customHeight="1">
      <c r="H838" s="71"/>
      <c r="W838" s="73"/>
    </row>
    <row r="839" spans="8:23" ht="32.25" customHeight="1">
      <c r="H839" s="71"/>
      <c r="W839" s="73"/>
    </row>
    <row r="840" spans="8:23" ht="32.25" customHeight="1">
      <c r="H840" s="71"/>
      <c r="W840" s="73"/>
    </row>
    <row r="841" spans="8:23" ht="32.25" customHeight="1">
      <c r="H841" s="71"/>
      <c r="W841" s="73"/>
    </row>
    <row r="842" spans="8:23" ht="32.25" customHeight="1">
      <c r="H842" s="71"/>
      <c r="W842" s="73"/>
    </row>
    <row r="843" spans="8:23" ht="32.25" customHeight="1">
      <c r="H843" s="71"/>
      <c r="W843" s="73"/>
    </row>
    <row r="844" spans="8:23" ht="32.25" customHeight="1">
      <c r="H844" s="71"/>
      <c r="W844" s="73"/>
    </row>
    <row r="845" spans="8:23" ht="32.25" customHeight="1">
      <c r="H845" s="71"/>
      <c r="W845" s="73"/>
    </row>
    <row r="846" spans="8:23" ht="32.25" customHeight="1">
      <c r="H846" s="71"/>
      <c r="W846" s="73"/>
    </row>
    <row r="847" spans="8:23" ht="32.25" customHeight="1">
      <c r="H847" s="71"/>
      <c r="W847" s="73"/>
    </row>
    <row r="848" spans="8:23" ht="32.25" customHeight="1">
      <c r="H848" s="71"/>
      <c r="W848" s="73"/>
    </row>
    <row r="849" spans="8:23" ht="32.25" customHeight="1">
      <c r="H849" s="71"/>
      <c r="W849" s="73"/>
    </row>
    <row r="850" spans="8:23" ht="32.25" customHeight="1">
      <c r="H850" s="71"/>
      <c r="W850" s="73"/>
    </row>
    <row r="851" spans="8:23" ht="32.25" customHeight="1">
      <c r="H851" s="71"/>
      <c r="W851" s="73"/>
    </row>
    <row r="852" spans="8:23" ht="32.25" customHeight="1">
      <c r="H852" s="71"/>
      <c r="W852" s="73"/>
    </row>
    <row r="853" spans="8:23" ht="32.25" customHeight="1">
      <c r="H853" s="71"/>
      <c r="W853" s="73"/>
    </row>
    <row r="854" spans="8:23" ht="32.25" customHeight="1">
      <c r="H854" s="71"/>
      <c r="W854" s="73"/>
    </row>
    <row r="855" spans="8:23" ht="32.25" customHeight="1">
      <c r="H855" s="71"/>
      <c r="W855" s="73"/>
    </row>
    <row r="856" spans="8:23" ht="32.25" customHeight="1">
      <c r="H856" s="71"/>
      <c r="W856" s="73"/>
    </row>
    <row r="857" spans="8:23" ht="32.25" customHeight="1">
      <c r="H857" s="71"/>
      <c r="W857" s="73"/>
    </row>
    <row r="858" spans="8:23" ht="32.25" customHeight="1">
      <c r="H858" s="71"/>
      <c r="W858" s="73"/>
    </row>
    <row r="859" spans="8:23" ht="32.25" customHeight="1">
      <c r="H859" s="71"/>
      <c r="W859" s="73"/>
    </row>
    <row r="860" spans="8:23" ht="32.25" customHeight="1">
      <c r="H860" s="71"/>
      <c r="W860" s="73"/>
    </row>
    <row r="861" spans="8:23" ht="32.25" customHeight="1">
      <c r="H861" s="71"/>
      <c r="W861" s="73"/>
    </row>
    <row r="862" spans="8:23" ht="32.25" customHeight="1">
      <c r="H862" s="71"/>
      <c r="W862" s="73"/>
    </row>
    <row r="863" spans="8:23" ht="32.25" customHeight="1">
      <c r="H863" s="71"/>
      <c r="W863" s="73"/>
    </row>
    <row r="864" spans="8:23" ht="32.25" customHeight="1">
      <c r="H864" s="71"/>
      <c r="W864" s="73"/>
    </row>
    <row r="865" spans="8:23" ht="32.25" customHeight="1">
      <c r="H865" s="71"/>
      <c r="W865" s="73"/>
    </row>
    <row r="866" spans="8:23" ht="32.25" customHeight="1">
      <c r="H866" s="71"/>
      <c r="W866" s="73"/>
    </row>
    <row r="867" spans="8:23" ht="32.25" customHeight="1">
      <c r="H867" s="71"/>
      <c r="W867" s="73"/>
    </row>
    <row r="868" spans="8:23" ht="32.25" customHeight="1">
      <c r="H868" s="71"/>
      <c r="W868" s="73"/>
    </row>
    <row r="869" spans="8:23" ht="32.25" customHeight="1">
      <c r="H869" s="71"/>
      <c r="W869" s="73"/>
    </row>
    <row r="870" spans="8:23" ht="32.25" customHeight="1">
      <c r="H870" s="71"/>
      <c r="W870" s="73"/>
    </row>
    <row r="871" spans="8:23" ht="32.25" customHeight="1">
      <c r="H871" s="71"/>
      <c r="W871" s="73"/>
    </row>
    <row r="872" spans="8:23" ht="32.25" customHeight="1">
      <c r="H872" s="71"/>
      <c r="W872" s="73"/>
    </row>
    <row r="873" spans="8:23" ht="32.25" customHeight="1">
      <c r="H873" s="71"/>
      <c r="W873" s="73"/>
    </row>
    <row r="874" spans="8:23" ht="32.25" customHeight="1">
      <c r="H874" s="71"/>
      <c r="W874" s="73"/>
    </row>
    <row r="875" spans="8:23" ht="32.25" customHeight="1">
      <c r="H875" s="71"/>
      <c r="W875" s="73"/>
    </row>
    <row r="876" spans="8:23" ht="32.25" customHeight="1">
      <c r="H876" s="71"/>
      <c r="W876" s="73"/>
    </row>
    <row r="877" spans="8:23" ht="32.25" customHeight="1">
      <c r="H877" s="71"/>
      <c r="W877" s="73"/>
    </row>
    <row r="878" spans="8:23" ht="32.25" customHeight="1">
      <c r="H878" s="71"/>
      <c r="W878" s="73"/>
    </row>
    <row r="879" spans="8:23" ht="32.25" customHeight="1">
      <c r="H879" s="71"/>
      <c r="W879" s="73"/>
    </row>
    <row r="880" spans="8:23" ht="32.25" customHeight="1">
      <c r="H880" s="71"/>
      <c r="W880" s="73"/>
    </row>
    <row r="881" spans="8:23" ht="32.25" customHeight="1">
      <c r="H881" s="71"/>
      <c r="W881" s="73"/>
    </row>
    <row r="882" spans="8:23" ht="32.25" customHeight="1">
      <c r="H882" s="71"/>
      <c r="W882" s="73"/>
    </row>
    <row r="883" spans="8:23" ht="32.25" customHeight="1">
      <c r="H883" s="71"/>
      <c r="W883" s="73"/>
    </row>
    <row r="884" spans="8:23" ht="32.25" customHeight="1">
      <c r="H884" s="71"/>
      <c r="W884" s="73"/>
    </row>
    <row r="885" spans="8:23" ht="32.25" customHeight="1">
      <c r="H885" s="71"/>
      <c r="W885" s="73"/>
    </row>
    <row r="886" spans="8:23" ht="32.25" customHeight="1">
      <c r="H886" s="71"/>
      <c r="W886" s="73"/>
    </row>
    <row r="887" spans="8:23" ht="32.25" customHeight="1">
      <c r="H887" s="71"/>
      <c r="W887" s="73"/>
    </row>
    <row r="888" spans="8:23" ht="32.25" customHeight="1">
      <c r="H888" s="71"/>
      <c r="W888" s="73"/>
    </row>
    <row r="889" spans="8:23" ht="32.25" customHeight="1">
      <c r="H889" s="71"/>
      <c r="W889" s="73"/>
    </row>
    <row r="890" spans="8:23" ht="32.25" customHeight="1">
      <c r="H890" s="71"/>
      <c r="W890" s="73"/>
    </row>
    <row r="891" spans="8:23" ht="32.25" customHeight="1">
      <c r="H891" s="71"/>
      <c r="W891" s="73"/>
    </row>
    <row r="892" spans="8:23" ht="32.25" customHeight="1">
      <c r="H892" s="71"/>
      <c r="W892" s="73"/>
    </row>
    <row r="893" spans="8:23" ht="32.25" customHeight="1">
      <c r="H893" s="71"/>
      <c r="W893" s="73"/>
    </row>
    <row r="894" spans="8:23" ht="32.25" customHeight="1">
      <c r="H894" s="71"/>
      <c r="W894" s="73"/>
    </row>
    <row r="895" spans="8:23" ht="32.25" customHeight="1">
      <c r="H895" s="71"/>
      <c r="W895" s="73"/>
    </row>
    <row r="896" spans="8:23" ht="32.25" customHeight="1">
      <c r="H896" s="71"/>
      <c r="W896" s="73"/>
    </row>
    <row r="897" spans="8:23" ht="32.25" customHeight="1">
      <c r="H897" s="71"/>
      <c r="W897" s="73"/>
    </row>
    <row r="898" spans="8:23" ht="32.25" customHeight="1">
      <c r="H898" s="71"/>
      <c r="W898" s="73"/>
    </row>
    <row r="899" spans="8:23" ht="32.25" customHeight="1">
      <c r="H899" s="71"/>
      <c r="W899" s="73"/>
    </row>
    <row r="900" spans="8:23" ht="32.25" customHeight="1">
      <c r="H900" s="71"/>
      <c r="W900" s="73"/>
    </row>
    <row r="901" spans="8:23" ht="32.25" customHeight="1">
      <c r="H901" s="71"/>
      <c r="W901" s="73"/>
    </row>
    <row r="902" spans="8:23" ht="32.25" customHeight="1">
      <c r="H902" s="71"/>
      <c r="W902" s="73"/>
    </row>
    <row r="903" spans="8:23" ht="32.25" customHeight="1">
      <c r="H903" s="71"/>
      <c r="W903" s="73"/>
    </row>
    <row r="904" spans="8:23" ht="32.25" customHeight="1">
      <c r="H904" s="71"/>
      <c r="W904" s="73"/>
    </row>
    <row r="905" spans="8:23" ht="32.25" customHeight="1">
      <c r="H905" s="71"/>
      <c r="W905" s="73"/>
    </row>
    <row r="906" spans="8:23" ht="32.25" customHeight="1">
      <c r="H906" s="71"/>
      <c r="W906" s="73"/>
    </row>
    <row r="907" spans="8:23" ht="32.25" customHeight="1">
      <c r="H907" s="71"/>
      <c r="W907" s="73"/>
    </row>
    <row r="908" spans="8:23" ht="32.25" customHeight="1">
      <c r="H908" s="71"/>
      <c r="W908" s="73"/>
    </row>
    <row r="909" spans="8:23" ht="32.25" customHeight="1">
      <c r="H909" s="71"/>
      <c r="W909" s="73"/>
    </row>
    <row r="910" spans="8:23" ht="32.25" customHeight="1">
      <c r="H910" s="71"/>
      <c r="W910" s="73"/>
    </row>
    <row r="911" spans="8:23" ht="32.25" customHeight="1">
      <c r="H911" s="71"/>
      <c r="W911" s="73"/>
    </row>
    <row r="912" spans="8:23" ht="32.25" customHeight="1">
      <c r="H912" s="71"/>
      <c r="W912" s="73"/>
    </row>
    <row r="913" spans="8:23" ht="32.25" customHeight="1">
      <c r="H913" s="71"/>
      <c r="W913" s="73"/>
    </row>
    <row r="914" spans="8:23" ht="32.25" customHeight="1">
      <c r="H914" s="71"/>
      <c r="W914" s="73"/>
    </row>
    <row r="915" spans="8:23" ht="32.25" customHeight="1">
      <c r="H915" s="71"/>
      <c r="W915" s="73"/>
    </row>
    <row r="916" spans="8:23" ht="32.25" customHeight="1">
      <c r="H916" s="71"/>
      <c r="W916" s="73"/>
    </row>
    <row r="917" spans="8:23" ht="32.25" customHeight="1">
      <c r="H917" s="71"/>
      <c r="W917" s="73"/>
    </row>
    <row r="918" spans="8:23" ht="32.25" customHeight="1">
      <c r="H918" s="71"/>
      <c r="W918" s="73"/>
    </row>
    <row r="919" spans="8:23" ht="32.25" customHeight="1">
      <c r="H919" s="71"/>
      <c r="W919" s="73"/>
    </row>
    <row r="920" spans="8:23" ht="32.25" customHeight="1">
      <c r="H920" s="71"/>
      <c r="W920" s="73"/>
    </row>
    <row r="921" spans="8:23" ht="32.25" customHeight="1">
      <c r="H921" s="71"/>
      <c r="W921" s="73"/>
    </row>
    <row r="922" spans="8:23" ht="32.25" customHeight="1">
      <c r="H922" s="71"/>
      <c r="W922" s="73"/>
    </row>
    <row r="923" spans="8:23" ht="32.25" customHeight="1">
      <c r="H923" s="71"/>
      <c r="W923" s="73"/>
    </row>
    <row r="924" spans="8:23" ht="32.25" customHeight="1">
      <c r="H924" s="71"/>
      <c r="W924" s="73"/>
    </row>
    <row r="925" spans="8:23" ht="32.25" customHeight="1">
      <c r="H925" s="71"/>
      <c r="W925" s="73"/>
    </row>
    <row r="926" spans="8:23" ht="32.25" customHeight="1">
      <c r="H926" s="71"/>
      <c r="W926" s="73"/>
    </row>
    <row r="927" spans="8:23" ht="32.25" customHeight="1">
      <c r="H927" s="71"/>
      <c r="W927" s="73"/>
    </row>
    <row r="928" spans="8:23" ht="32.25" customHeight="1">
      <c r="H928" s="71"/>
      <c r="W928" s="73"/>
    </row>
    <row r="929" spans="8:23" ht="32.25" customHeight="1">
      <c r="H929" s="71"/>
      <c r="W929" s="73"/>
    </row>
    <row r="930" spans="8:23" ht="32.25" customHeight="1">
      <c r="H930" s="71"/>
      <c r="W930" s="73"/>
    </row>
    <row r="931" spans="8:23" ht="32.25" customHeight="1">
      <c r="H931" s="71"/>
      <c r="W931" s="73"/>
    </row>
    <row r="932" spans="8:23" ht="32.25" customHeight="1">
      <c r="H932" s="71"/>
      <c r="W932" s="73"/>
    </row>
    <row r="933" spans="8:23" ht="32.25" customHeight="1">
      <c r="H933" s="71"/>
      <c r="W933" s="73"/>
    </row>
    <row r="934" spans="8:23" ht="32.25" customHeight="1">
      <c r="H934" s="71"/>
      <c r="W934" s="73"/>
    </row>
    <row r="935" spans="8:23" ht="32.25" customHeight="1">
      <c r="H935" s="71"/>
      <c r="W935" s="73"/>
    </row>
    <row r="936" spans="8:23" ht="32.25" customHeight="1">
      <c r="H936" s="71"/>
      <c r="W936" s="73"/>
    </row>
    <row r="937" spans="8:23" ht="32.25" customHeight="1">
      <c r="H937" s="71"/>
      <c r="W937" s="73"/>
    </row>
    <row r="938" spans="8:23" ht="32.25" customHeight="1">
      <c r="H938" s="71"/>
      <c r="W938" s="73"/>
    </row>
    <row r="939" spans="8:23" ht="32.25" customHeight="1">
      <c r="H939" s="71"/>
      <c r="W939" s="73"/>
    </row>
    <row r="940" spans="8:23" ht="32.25" customHeight="1">
      <c r="H940" s="71"/>
      <c r="W940" s="73"/>
    </row>
    <row r="941" spans="8:23" ht="32.25" customHeight="1">
      <c r="H941" s="71"/>
      <c r="W941" s="73"/>
    </row>
    <row r="942" spans="8:23" ht="32.25" customHeight="1">
      <c r="H942" s="71"/>
      <c r="W942" s="73"/>
    </row>
    <row r="943" spans="8:23" ht="32.25" customHeight="1">
      <c r="H943" s="71"/>
      <c r="W943" s="73"/>
    </row>
    <row r="944" spans="8:23" ht="32.25" customHeight="1">
      <c r="H944" s="71"/>
      <c r="W944" s="73"/>
    </row>
    <row r="945" spans="8:23" ht="32.25" customHeight="1">
      <c r="H945" s="71"/>
      <c r="W945" s="73"/>
    </row>
    <row r="946" spans="8:23" ht="32.25" customHeight="1">
      <c r="H946" s="71"/>
      <c r="W946" s="73"/>
    </row>
    <row r="947" spans="8:23" ht="32.25" customHeight="1">
      <c r="H947" s="71"/>
      <c r="W947" s="73"/>
    </row>
    <row r="948" spans="8:23" ht="32.25" customHeight="1">
      <c r="H948" s="71"/>
      <c r="W948" s="73"/>
    </row>
    <row r="949" spans="8:23" ht="32.25" customHeight="1">
      <c r="H949" s="71"/>
      <c r="W949" s="73"/>
    </row>
    <row r="950" spans="8:23" ht="32.25" customHeight="1">
      <c r="H950" s="71"/>
      <c r="W950" s="73"/>
    </row>
    <row r="951" spans="8:23" ht="32.25" customHeight="1">
      <c r="H951" s="71"/>
      <c r="W951" s="73"/>
    </row>
    <row r="952" spans="8:23" ht="32.25" customHeight="1">
      <c r="H952" s="71"/>
      <c r="W952" s="73"/>
    </row>
    <row r="953" spans="8:23" ht="32.25" customHeight="1">
      <c r="H953" s="71"/>
      <c r="W953" s="73"/>
    </row>
    <row r="954" spans="8:23" ht="32.25" customHeight="1">
      <c r="H954" s="71"/>
      <c r="W954" s="73"/>
    </row>
    <row r="955" spans="8:23" ht="32.25" customHeight="1">
      <c r="H955" s="71"/>
      <c r="W955" s="73"/>
    </row>
    <row r="956" spans="8:23" ht="32.25" customHeight="1">
      <c r="H956" s="71"/>
      <c r="W956" s="73"/>
    </row>
    <row r="957" spans="8:23" ht="32.25" customHeight="1">
      <c r="H957" s="71"/>
      <c r="W957" s="73"/>
    </row>
    <row r="958" spans="8:23" ht="32.25" customHeight="1">
      <c r="H958" s="71"/>
      <c r="W958" s="73"/>
    </row>
    <row r="959" spans="8:23" ht="32.25" customHeight="1">
      <c r="H959" s="71"/>
      <c r="W959" s="73"/>
    </row>
    <row r="960" spans="8:23" ht="32.25" customHeight="1">
      <c r="H960" s="71"/>
      <c r="W960" s="73"/>
    </row>
    <row r="961" spans="8:23" ht="32.25" customHeight="1">
      <c r="H961" s="71"/>
      <c r="W961" s="73"/>
    </row>
    <row r="962" spans="8:23" ht="32.25" customHeight="1">
      <c r="H962" s="71"/>
      <c r="W962" s="73"/>
    </row>
    <row r="963" spans="8:23" ht="32.25" customHeight="1">
      <c r="H963" s="71"/>
      <c r="W963" s="73"/>
    </row>
    <row r="964" spans="8:23" ht="32.25" customHeight="1">
      <c r="H964" s="71"/>
      <c r="W964" s="73"/>
    </row>
    <row r="965" spans="8:23" ht="32.25" customHeight="1">
      <c r="H965" s="71"/>
      <c r="W965" s="73"/>
    </row>
    <row r="966" spans="8:23" ht="32.25" customHeight="1">
      <c r="H966" s="71"/>
      <c r="W966" s="73"/>
    </row>
    <row r="967" spans="8:23" ht="32.25" customHeight="1">
      <c r="H967" s="71"/>
      <c r="W967" s="73"/>
    </row>
    <row r="968" spans="8:23" ht="32.25" customHeight="1">
      <c r="H968" s="71"/>
      <c r="W968" s="73"/>
    </row>
    <row r="969" spans="8:23" ht="32.25" customHeight="1">
      <c r="H969" s="71"/>
      <c r="W969" s="73"/>
    </row>
    <row r="970" spans="8:23" ht="32.25" customHeight="1">
      <c r="H970" s="71"/>
      <c r="W970" s="73"/>
    </row>
    <row r="971" spans="8:23" ht="32.25" customHeight="1">
      <c r="H971" s="71"/>
      <c r="W971" s="73"/>
    </row>
    <row r="972" spans="8:23" ht="32.25" customHeight="1">
      <c r="H972" s="71"/>
      <c r="W972" s="73"/>
    </row>
    <row r="973" spans="8:23" ht="32.25" customHeight="1">
      <c r="H973" s="71"/>
      <c r="W973" s="73"/>
    </row>
    <row r="974" spans="8:23" ht="32.25" customHeight="1">
      <c r="H974" s="71"/>
      <c r="W974" s="73"/>
    </row>
    <row r="975" spans="8:23" ht="32.25" customHeight="1">
      <c r="H975" s="71"/>
      <c r="W975" s="73"/>
    </row>
    <row r="976" spans="8:23" ht="32.25" customHeight="1">
      <c r="H976" s="71"/>
      <c r="W976" s="73"/>
    </row>
    <row r="977" spans="8:23" ht="32.25" customHeight="1">
      <c r="H977" s="71"/>
      <c r="W977" s="73"/>
    </row>
    <row r="978" spans="8:23" ht="32.25" customHeight="1">
      <c r="H978" s="71"/>
      <c r="W978" s="73"/>
    </row>
    <row r="979" spans="8:23" ht="32.25" customHeight="1">
      <c r="H979" s="71"/>
      <c r="W979" s="73"/>
    </row>
    <row r="980" spans="8:23" ht="32.25" customHeight="1">
      <c r="H980" s="71"/>
      <c r="W980" s="73"/>
    </row>
    <row r="981" spans="8:23" ht="32.25" customHeight="1">
      <c r="H981" s="71"/>
      <c r="W981" s="73"/>
    </row>
    <row r="982" spans="8:23" ht="32.25" customHeight="1">
      <c r="H982" s="71"/>
      <c r="W982" s="73"/>
    </row>
    <row r="983" spans="8:23" ht="32.25" customHeight="1">
      <c r="H983" s="71"/>
      <c r="W983" s="73"/>
    </row>
    <row r="984" spans="8:23" ht="32.25" customHeight="1">
      <c r="H984" s="71"/>
      <c r="W984" s="73"/>
    </row>
    <row r="985" spans="8:23" ht="32.25" customHeight="1">
      <c r="H985" s="71"/>
      <c r="W985" s="73"/>
    </row>
    <row r="986" spans="8:23" ht="32.25" customHeight="1">
      <c r="H986" s="71"/>
      <c r="W986" s="73"/>
    </row>
    <row r="987" spans="8:23" ht="32.25" customHeight="1">
      <c r="H987" s="71"/>
      <c r="W987" s="73"/>
    </row>
    <row r="988" spans="8:23" ht="32.25" customHeight="1">
      <c r="H988" s="71"/>
      <c r="W988" s="73"/>
    </row>
    <row r="989" spans="8:23" ht="32.25" customHeight="1">
      <c r="H989" s="71"/>
      <c r="W989" s="73"/>
    </row>
    <row r="990" spans="8:23" ht="32.25" customHeight="1">
      <c r="H990" s="71"/>
      <c r="W990" s="73"/>
    </row>
    <row r="991" spans="8:23" ht="32.25" customHeight="1">
      <c r="H991" s="71"/>
      <c r="W991" s="73"/>
    </row>
    <row r="992" spans="8:23" ht="32.25" customHeight="1">
      <c r="H992" s="71"/>
      <c r="W992" s="73"/>
    </row>
    <row r="993" spans="8:23" ht="32.25" customHeight="1">
      <c r="H993" s="71"/>
      <c r="W993" s="73"/>
    </row>
    <row r="994" spans="8:23" ht="32.25" customHeight="1">
      <c r="H994" s="71"/>
      <c r="W994" s="73"/>
    </row>
    <row r="995" spans="8:23" ht="32.25" customHeight="1">
      <c r="H995" s="71"/>
      <c r="W995" s="73"/>
    </row>
    <row r="996" spans="8:23" ht="32.25" customHeight="1">
      <c r="H996" s="71"/>
      <c r="W996" s="73"/>
    </row>
    <row r="997" spans="8:23" ht="32.25" customHeight="1">
      <c r="H997" s="71"/>
      <c r="W997" s="73"/>
    </row>
    <row r="998" spans="8:23" ht="32.25" customHeight="1">
      <c r="H998" s="71"/>
      <c r="W998" s="73"/>
    </row>
    <row r="999" spans="8:23" ht="32.25" customHeight="1">
      <c r="H999" s="71"/>
      <c r="W999" s="73"/>
    </row>
    <row r="1000" spans="8:23" ht="32.25" customHeight="1">
      <c r="H1000" s="71"/>
      <c r="W1000" s="73"/>
    </row>
    <row r="1001" spans="8:23" ht="32.25" customHeight="1">
      <c r="H1001" s="71"/>
      <c r="W1001" s="73"/>
    </row>
    <row r="1002" spans="8:23" ht="32.25" customHeight="1">
      <c r="H1002" s="71"/>
      <c r="W1002" s="73"/>
    </row>
  </sheetData>
  <autoFilter ref="A2:AG38" xr:uid="{00000000-0009-0000-0000-000009000000}">
    <sortState xmlns:xlrd2="http://schemas.microsoft.com/office/spreadsheetml/2017/richdata2" ref="A2:AG38">
      <sortCondition ref="A2:A38"/>
      <sortCondition ref="B2:B38"/>
    </sortState>
  </autoFilter>
  <mergeCells count="1">
    <mergeCell ref="P2:Q2"/>
  </mergeCells>
  <conditionalFormatting sqref="U41">
    <cfRule type="cellIs" dxfId="2" priority="1" operator="lessThan">
      <formula>0</formula>
    </cfRule>
  </conditionalFormatting>
  <conditionalFormatting sqref="U41">
    <cfRule type="cellIs" dxfId="1" priority="2" operator="greaterThan">
      <formula>0</formula>
    </cfRule>
  </conditionalFormatting>
  <printOptions horizontalCentered="1" gridLines="1"/>
  <pageMargins left="0.25" right="0.25" top="0.75" bottom="0.75" header="0" footer="0"/>
  <pageSetup paperSize="9" scale="45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Y1001"/>
  <sheetViews>
    <sheetView workbookViewId="0"/>
  </sheetViews>
  <sheetFormatPr defaultColWidth="14.42578125" defaultRowHeight="15.75" customHeight="1"/>
  <cols>
    <col min="1" max="1" width="8.85546875" customWidth="1"/>
    <col min="2" max="2" width="76.28515625" customWidth="1"/>
    <col min="3" max="3" width="16.42578125" customWidth="1"/>
    <col min="4" max="4" width="17.42578125" customWidth="1"/>
    <col min="5" max="5" width="18.28515625" customWidth="1"/>
    <col min="6" max="6" width="11.85546875" customWidth="1"/>
    <col min="7" max="7" width="19.28515625" customWidth="1"/>
    <col min="8" max="8" width="14.7109375" customWidth="1"/>
    <col min="9" max="9" width="13.85546875" customWidth="1"/>
    <col min="10" max="10" width="20.42578125" customWidth="1"/>
    <col min="11" max="11" width="19.140625" customWidth="1"/>
    <col min="12" max="12" width="24.28515625" customWidth="1"/>
    <col min="13" max="13" width="21.5703125" customWidth="1"/>
    <col min="14" max="14" width="18" customWidth="1"/>
    <col min="15" max="15" width="17" customWidth="1"/>
    <col min="17" max="17" width="10.5703125" customWidth="1"/>
    <col min="18" max="18" width="38.28515625" customWidth="1"/>
  </cols>
  <sheetData>
    <row r="1" spans="1:19" ht="101.25" customHeight="1">
      <c r="B1" s="179" t="s">
        <v>67</v>
      </c>
      <c r="C1" s="180" t="s">
        <v>112</v>
      </c>
      <c r="D1" s="181" t="s">
        <v>68</v>
      </c>
      <c r="E1" s="181" t="s">
        <v>113</v>
      </c>
      <c r="F1" s="181" t="s">
        <v>69</v>
      </c>
      <c r="G1" s="54" t="s">
        <v>114</v>
      </c>
      <c r="H1" s="181" t="s">
        <v>71</v>
      </c>
      <c r="I1" s="181" t="s">
        <v>72</v>
      </c>
      <c r="J1" s="182" t="s">
        <v>115</v>
      </c>
      <c r="K1" s="182" t="s">
        <v>104</v>
      </c>
      <c r="L1" s="182" t="s">
        <v>105</v>
      </c>
      <c r="M1" s="182" t="s">
        <v>106</v>
      </c>
      <c r="N1" s="182" t="s">
        <v>77</v>
      </c>
      <c r="O1" s="260" t="s">
        <v>78</v>
      </c>
      <c r="P1" s="257"/>
      <c r="R1" s="57" t="s">
        <v>82</v>
      </c>
    </row>
    <row r="2" spans="1:19" ht="18" hidden="1" customHeight="1">
      <c r="B2" s="183" t="s">
        <v>116</v>
      </c>
      <c r="C2" s="59" t="e">
        <f t="shared" ref="C2:D2" si="0">SUM(#REF!)</f>
        <v>#REF!</v>
      </c>
      <c r="D2" s="59" t="e">
        <f t="shared" si="0"/>
        <v>#REF!</v>
      </c>
      <c r="E2" s="184" t="e">
        <f t="shared" ref="E2:E6" si="1">D2*100/C2/100</f>
        <v>#REF!</v>
      </c>
      <c r="F2" s="59" t="e">
        <f t="shared" ref="F2:O2" si="2">SUM(#REF!)</f>
        <v>#REF!</v>
      </c>
      <c r="G2" s="59" t="e">
        <f t="shared" si="2"/>
        <v>#REF!</v>
      </c>
      <c r="H2" s="59" t="e">
        <f t="shared" si="2"/>
        <v>#REF!</v>
      </c>
      <c r="I2" s="59" t="e">
        <f t="shared" si="2"/>
        <v>#REF!</v>
      </c>
      <c r="J2" s="59" t="e">
        <f t="shared" si="2"/>
        <v>#REF!</v>
      </c>
      <c r="K2" s="59" t="e">
        <f t="shared" si="2"/>
        <v>#REF!</v>
      </c>
      <c r="L2" s="59" t="e">
        <f t="shared" si="2"/>
        <v>#REF!</v>
      </c>
      <c r="M2" s="59" t="e">
        <f t="shared" si="2"/>
        <v>#REF!</v>
      </c>
      <c r="N2" s="59" t="e">
        <f t="shared" si="2"/>
        <v>#REF!</v>
      </c>
      <c r="O2" s="59" t="e">
        <f t="shared" si="2"/>
        <v>#REF!</v>
      </c>
      <c r="P2" s="59"/>
      <c r="R2" s="72" t="e">
        <f t="shared" ref="R2:R27" si="3">C2-D2-H2-I2-J2-K2-M2-L2-N2-O2</f>
        <v>#REF!</v>
      </c>
    </row>
    <row r="3" spans="1:19" ht="15">
      <c r="A3" s="185">
        <v>12</v>
      </c>
      <c r="B3" s="186" t="s">
        <v>42</v>
      </c>
      <c r="C3" s="180">
        <v>118</v>
      </c>
      <c r="D3" s="181">
        <v>79</v>
      </c>
      <c r="E3" s="184">
        <f t="shared" si="1"/>
        <v>0.66949152542372881</v>
      </c>
      <c r="F3" s="181">
        <v>79</v>
      </c>
      <c r="G3" s="54">
        <v>50</v>
      </c>
      <c r="H3" s="181">
        <v>1</v>
      </c>
      <c r="I3" s="181">
        <v>0</v>
      </c>
      <c r="J3" s="187">
        <v>14</v>
      </c>
      <c r="K3" s="187">
        <v>8</v>
      </c>
      <c r="L3" s="187">
        <v>12</v>
      </c>
      <c r="M3" s="187">
        <v>0</v>
      </c>
      <c r="N3" s="187">
        <v>3</v>
      </c>
      <c r="O3" s="187">
        <v>1</v>
      </c>
      <c r="P3" s="188">
        <v>39090</v>
      </c>
      <c r="R3" s="72">
        <f t="shared" si="3"/>
        <v>0</v>
      </c>
    </row>
    <row r="4" spans="1:19" ht="52.5" customHeight="1">
      <c r="A4" s="185">
        <v>19</v>
      </c>
      <c r="B4" s="189" t="s">
        <v>12</v>
      </c>
      <c r="C4" s="190">
        <v>100</v>
      </c>
      <c r="D4" s="191">
        <v>61</v>
      </c>
      <c r="E4" s="184">
        <f t="shared" si="1"/>
        <v>0.61</v>
      </c>
      <c r="F4" s="181">
        <v>34</v>
      </c>
      <c r="G4" s="54">
        <v>4</v>
      </c>
      <c r="H4" s="191">
        <v>0</v>
      </c>
      <c r="I4" s="191">
        <v>1</v>
      </c>
      <c r="J4" s="187">
        <v>37</v>
      </c>
      <c r="K4" s="187">
        <v>1</v>
      </c>
      <c r="L4" s="187">
        <v>0</v>
      </c>
      <c r="M4" s="187">
        <v>0</v>
      </c>
      <c r="N4" s="187">
        <v>0</v>
      </c>
      <c r="O4" s="187">
        <v>0</v>
      </c>
      <c r="P4" s="190">
        <v>0</v>
      </c>
      <c r="R4" s="72">
        <f t="shared" si="3"/>
        <v>0</v>
      </c>
    </row>
    <row r="5" spans="1:19" ht="52.5" customHeight="1">
      <c r="A5" s="185">
        <v>15</v>
      </c>
      <c r="B5" s="189" t="s">
        <v>13</v>
      </c>
      <c r="C5" s="180">
        <v>199</v>
      </c>
      <c r="D5" s="181">
        <v>131</v>
      </c>
      <c r="E5" s="184">
        <f t="shared" si="1"/>
        <v>0.65829145728643212</v>
      </c>
      <c r="F5" s="181">
        <v>51</v>
      </c>
      <c r="G5" s="54" t="s">
        <v>117</v>
      </c>
      <c r="H5" s="181">
        <v>0</v>
      </c>
      <c r="I5" s="181">
        <v>2</v>
      </c>
      <c r="J5" s="187">
        <v>35</v>
      </c>
      <c r="K5" s="187">
        <v>20</v>
      </c>
      <c r="L5" s="187">
        <v>6</v>
      </c>
      <c r="M5" s="187">
        <v>0</v>
      </c>
      <c r="N5" s="187">
        <v>0</v>
      </c>
      <c r="O5" s="187">
        <v>5</v>
      </c>
      <c r="P5" s="180" t="s">
        <v>118</v>
      </c>
      <c r="R5" s="72">
        <f t="shared" si="3"/>
        <v>0</v>
      </c>
    </row>
    <row r="6" spans="1:19" ht="21" customHeight="1">
      <c r="A6" s="185">
        <v>28</v>
      </c>
      <c r="B6" s="189" t="s">
        <v>14</v>
      </c>
      <c r="C6" s="180">
        <v>378</v>
      </c>
      <c r="D6" s="181">
        <v>171</v>
      </c>
      <c r="E6" s="184">
        <f t="shared" si="1"/>
        <v>0.45238095238095238</v>
      </c>
      <c r="F6" s="181">
        <v>171</v>
      </c>
      <c r="G6" s="54">
        <v>2</v>
      </c>
      <c r="H6" s="181">
        <v>0</v>
      </c>
      <c r="I6" s="181">
        <v>0</v>
      </c>
      <c r="J6" s="187">
        <v>107</v>
      </c>
      <c r="K6" s="187">
        <v>98</v>
      </c>
      <c r="L6" s="187">
        <v>1</v>
      </c>
      <c r="M6" s="187">
        <v>0</v>
      </c>
      <c r="N6" s="187">
        <v>1</v>
      </c>
      <c r="O6" s="187">
        <v>0</v>
      </c>
      <c r="P6" s="180">
        <v>0</v>
      </c>
      <c r="R6" s="72">
        <f t="shared" si="3"/>
        <v>0</v>
      </c>
    </row>
    <row r="7" spans="1:19" ht="21" customHeight="1">
      <c r="A7" s="185">
        <v>27</v>
      </c>
      <c r="B7" s="189" t="s">
        <v>19</v>
      </c>
      <c r="C7" s="180">
        <v>151</v>
      </c>
      <c r="D7" s="181">
        <v>72</v>
      </c>
      <c r="E7" s="184">
        <v>0.68</v>
      </c>
      <c r="F7" s="181">
        <v>68</v>
      </c>
      <c r="G7" s="54">
        <v>12</v>
      </c>
      <c r="H7" s="181">
        <v>0</v>
      </c>
      <c r="I7" s="181">
        <v>2</v>
      </c>
      <c r="J7" s="187">
        <v>47</v>
      </c>
      <c r="K7" s="187">
        <v>30</v>
      </c>
      <c r="L7" s="187">
        <v>0</v>
      </c>
      <c r="M7" s="187">
        <v>0</v>
      </c>
      <c r="N7" s="187">
        <v>0</v>
      </c>
      <c r="O7" s="187">
        <v>0</v>
      </c>
      <c r="P7" s="192"/>
      <c r="R7" s="72">
        <f t="shared" si="3"/>
        <v>0</v>
      </c>
    </row>
    <row r="8" spans="1:19" ht="15">
      <c r="A8" s="185">
        <v>17</v>
      </c>
      <c r="B8" s="189" t="s">
        <v>15</v>
      </c>
      <c r="C8" s="180">
        <v>125</v>
      </c>
      <c r="D8" s="181">
        <v>78</v>
      </c>
      <c r="E8" s="184">
        <f t="shared" ref="E8:E35" si="4">D8*100/C8/100</f>
        <v>0.624</v>
      </c>
      <c r="F8" s="181">
        <v>59</v>
      </c>
      <c r="G8" s="54">
        <v>3</v>
      </c>
      <c r="H8" s="181">
        <v>3</v>
      </c>
      <c r="I8" s="181">
        <v>4</v>
      </c>
      <c r="J8" s="187">
        <v>16</v>
      </c>
      <c r="K8" s="187">
        <v>16</v>
      </c>
      <c r="L8" s="187">
        <v>7</v>
      </c>
      <c r="M8" s="187">
        <v>0</v>
      </c>
      <c r="N8" s="187">
        <v>1</v>
      </c>
      <c r="O8" s="187">
        <v>0</v>
      </c>
      <c r="P8" s="180"/>
      <c r="R8" s="72">
        <f t="shared" si="3"/>
        <v>0</v>
      </c>
    </row>
    <row r="9" spans="1:19" ht="89.25">
      <c r="A9" s="185">
        <v>1</v>
      </c>
      <c r="B9" s="189" t="s">
        <v>16</v>
      </c>
      <c r="C9" s="180">
        <v>224</v>
      </c>
      <c r="D9" s="181">
        <v>183</v>
      </c>
      <c r="E9" s="184">
        <f t="shared" si="4"/>
        <v>0.8169642857142857</v>
      </c>
      <c r="F9" s="181">
        <v>53</v>
      </c>
      <c r="G9" s="54"/>
      <c r="H9" s="181">
        <v>0</v>
      </c>
      <c r="I9" s="181">
        <v>3</v>
      </c>
      <c r="J9" s="187">
        <v>8</v>
      </c>
      <c r="K9" s="187">
        <v>17</v>
      </c>
      <c r="L9" s="187">
        <v>3</v>
      </c>
      <c r="M9" s="187">
        <v>0</v>
      </c>
      <c r="N9" s="187">
        <v>0</v>
      </c>
      <c r="O9" s="187">
        <v>1</v>
      </c>
      <c r="P9" s="180" t="s">
        <v>119</v>
      </c>
      <c r="R9" s="72">
        <f t="shared" si="3"/>
        <v>9</v>
      </c>
    </row>
    <row r="10" spans="1:19" ht="15">
      <c r="A10" s="185">
        <v>33</v>
      </c>
      <c r="B10" s="189" t="s">
        <v>17</v>
      </c>
      <c r="C10" s="180">
        <v>192</v>
      </c>
      <c r="D10" s="181">
        <v>46</v>
      </c>
      <c r="E10" s="184">
        <f t="shared" si="4"/>
        <v>0.23958333333333331</v>
      </c>
      <c r="F10" s="181">
        <v>33</v>
      </c>
      <c r="G10" s="54">
        <v>0</v>
      </c>
      <c r="H10" s="181">
        <v>0</v>
      </c>
      <c r="I10" s="181">
        <v>0</v>
      </c>
      <c r="J10" s="187">
        <v>131</v>
      </c>
      <c r="K10" s="187">
        <v>14</v>
      </c>
      <c r="L10" s="187">
        <v>0</v>
      </c>
      <c r="M10" s="187">
        <v>0</v>
      </c>
      <c r="N10" s="187">
        <v>1</v>
      </c>
      <c r="O10" s="187">
        <v>0</v>
      </c>
      <c r="P10" s="192"/>
      <c r="R10" s="72">
        <f t="shared" si="3"/>
        <v>0</v>
      </c>
    </row>
    <row r="11" spans="1:19" ht="30">
      <c r="A11" s="185">
        <v>31</v>
      </c>
      <c r="B11" s="189" t="s">
        <v>21</v>
      </c>
      <c r="C11" s="180">
        <v>166</v>
      </c>
      <c r="D11" s="181">
        <v>53</v>
      </c>
      <c r="E11" s="184">
        <f t="shared" si="4"/>
        <v>0.31927710843373491</v>
      </c>
      <c r="F11" s="181">
        <v>31</v>
      </c>
      <c r="G11" s="54">
        <v>20</v>
      </c>
      <c r="H11" s="181">
        <v>0</v>
      </c>
      <c r="I11" s="181">
        <v>1</v>
      </c>
      <c r="J11" s="187">
        <v>60</v>
      </c>
      <c r="K11" s="187">
        <v>27</v>
      </c>
      <c r="L11" s="187">
        <v>3</v>
      </c>
      <c r="M11" s="187">
        <v>0</v>
      </c>
      <c r="N11" s="187">
        <v>0</v>
      </c>
      <c r="O11" s="187">
        <v>0</v>
      </c>
      <c r="P11" s="180">
        <v>0</v>
      </c>
      <c r="R11" s="72">
        <f t="shared" si="3"/>
        <v>22</v>
      </c>
    </row>
    <row r="12" spans="1:19" ht="15">
      <c r="A12" s="185">
        <v>32</v>
      </c>
      <c r="B12" s="189" t="s">
        <v>18</v>
      </c>
      <c r="C12" s="180">
        <v>351</v>
      </c>
      <c r="D12" s="181">
        <v>98</v>
      </c>
      <c r="E12" s="184">
        <f t="shared" si="4"/>
        <v>0.27920227920227919</v>
      </c>
      <c r="F12" s="181">
        <v>70</v>
      </c>
      <c r="G12" s="54">
        <v>70</v>
      </c>
      <c r="H12" s="181">
        <v>0</v>
      </c>
      <c r="I12" s="181">
        <v>7</v>
      </c>
      <c r="J12" s="187">
        <v>122</v>
      </c>
      <c r="K12" s="187">
        <v>124</v>
      </c>
      <c r="L12" s="187">
        <v>0</v>
      </c>
      <c r="M12" s="187">
        <v>0</v>
      </c>
      <c r="N12" s="187">
        <v>0</v>
      </c>
      <c r="O12" s="187">
        <v>0</v>
      </c>
      <c r="P12" s="192"/>
      <c r="R12" s="72">
        <f t="shared" si="3"/>
        <v>0</v>
      </c>
      <c r="S12" s="18"/>
    </row>
    <row r="13" spans="1:19" ht="15">
      <c r="A13" s="185">
        <v>6</v>
      </c>
      <c r="B13" s="189" t="s">
        <v>64</v>
      </c>
      <c r="C13" s="180">
        <v>197</v>
      </c>
      <c r="D13" s="181">
        <v>151</v>
      </c>
      <c r="E13" s="184">
        <f t="shared" si="4"/>
        <v>0.76649746192893398</v>
      </c>
      <c r="F13" s="181">
        <v>141</v>
      </c>
      <c r="G13" s="54">
        <v>1</v>
      </c>
      <c r="H13" s="181">
        <v>0</v>
      </c>
      <c r="I13" s="181">
        <v>1</v>
      </c>
      <c r="J13" s="187">
        <v>20</v>
      </c>
      <c r="K13" s="187">
        <v>19</v>
      </c>
      <c r="L13" s="187">
        <v>6</v>
      </c>
      <c r="M13" s="187">
        <v>0</v>
      </c>
      <c r="N13" s="187">
        <v>0</v>
      </c>
      <c r="O13" s="187">
        <v>0</v>
      </c>
      <c r="P13" s="180">
        <v>0</v>
      </c>
      <c r="R13" s="72">
        <f t="shared" si="3"/>
        <v>0</v>
      </c>
    </row>
    <row r="14" spans="1:19" ht="15">
      <c r="A14" s="185">
        <v>14</v>
      </c>
      <c r="B14" s="189" t="s">
        <v>33</v>
      </c>
      <c r="C14" s="180">
        <v>58</v>
      </c>
      <c r="D14" s="181">
        <v>38</v>
      </c>
      <c r="E14" s="184">
        <f t="shared" si="4"/>
        <v>0.65517241379310354</v>
      </c>
      <c r="F14" s="181">
        <v>37</v>
      </c>
      <c r="G14" s="54">
        <v>0</v>
      </c>
      <c r="H14" s="181">
        <v>0</v>
      </c>
      <c r="I14" s="181">
        <v>0</v>
      </c>
      <c r="J14" s="187">
        <v>9</v>
      </c>
      <c r="K14" s="187">
        <v>10</v>
      </c>
      <c r="L14" s="187">
        <v>1</v>
      </c>
      <c r="M14" s="187">
        <v>0</v>
      </c>
      <c r="N14" s="187">
        <v>0</v>
      </c>
      <c r="O14" s="187">
        <v>0</v>
      </c>
      <c r="P14" s="180">
        <v>0</v>
      </c>
      <c r="R14" s="72">
        <f t="shared" si="3"/>
        <v>0</v>
      </c>
    </row>
    <row r="15" spans="1:19" ht="15">
      <c r="A15" s="185">
        <v>30</v>
      </c>
      <c r="B15" s="189" t="s">
        <v>23</v>
      </c>
      <c r="C15" s="180">
        <v>60</v>
      </c>
      <c r="D15" s="181">
        <v>23</v>
      </c>
      <c r="E15" s="184">
        <f t="shared" si="4"/>
        <v>0.38333333333333336</v>
      </c>
      <c r="F15" s="181">
        <v>14</v>
      </c>
      <c r="G15" s="54">
        <v>1</v>
      </c>
      <c r="H15" s="181">
        <v>0</v>
      </c>
      <c r="I15" s="181">
        <v>0</v>
      </c>
      <c r="J15" s="187">
        <v>30</v>
      </c>
      <c r="K15" s="187">
        <v>3</v>
      </c>
      <c r="L15" s="187">
        <v>4</v>
      </c>
      <c r="M15" s="187">
        <v>0</v>
      </c>
      <c r="N15" s="187">
        <v>0</v>
      </c>
      <c r="O15" s="187">
        <v>0</v>
      </c>
      <c r="P15" s="180">
        <v>0</v>
      </c>
      <c r="R15" s="72">
        <f t="shared" si="3"/>
        <v>0</v>
      </c>
    </row>
    <row r="16" spans="1:19" ht="15">
      <c r="A16" s="185">
        <v>29</v>
      </c>
      <c r="B16" s="189" t="s">
        <v>22</v>
      </c>
      <c r="C16" s="180">
        <v>138</v>
      </c>
      <c r="D16" s="181">
        <v>62</v>
      </c>
      <c r="E16" s="184">
        <f t="shared" si="4"/>
        <v>0.44927536231884058</v>
      </c>
      <c r="F16" s="181">
        <v>46</v>
      </c>
      <c r="G16" s="54">
        <v>6</v>
      </c>
      <c r="H16" s="181">
        <v>0</v>
      </c>
      <c r="I16" s="181">
        <v>0</v>
      </c>
      <c r="J16" s="187">
        <v>54</v>
      </c>
      <c r="K16" s="187">
        <v>21</v>
      </c>
      <c r="L16" s="187">
        <v>1</v>
      </c>
      <c r="M16" s="187">
        <v>0</v>
      </c>
      <c r="N16" s="187">
        <v>0</v>
      </c>
      <c r="O16" s="187">
        <v>0</v>
      </c>
      <c r="P16" s="180">
        <v>0</v>
      </c>
      <c r="R16" s="72">
        <f t="shared" si="3"/>
        <v>0</v>
      </c>
    </row>
    <row r="17" spans="1:18" ht="53.25" customHeight="1">
      <c r="A17" s="185">
        <v>10</v>
      </c>
      <c r="B17" s="189" t="s">
        <v>24</v>
      </c>
      <c r="C17" s="180">
        <v>72</v>
      </c>
      <c r="D17" s="181">
        <v>51</v>
      </c>
      <c r="E17" s="184">
        <f t="shared" si="4"/>
        <v>0.70833333333333326</v>
      </c>
      <c r="F17" s="181">
        <v>27</v>
      </c>
      <c r="G17" s="54">
        <v>1</v>
      </c>
      <c r="H17" s="181">
        <v>1</v>
      </c>
      <c r="I17" s="181">
        <v>0</v>
      </c>
      <c r="J17" s="187">
        <v>16</v>
      </c>
      <c r="K17" s="187">
        <v>3</v>
      </c>
      <c r="L17" s="187">
        <v>1</v>
      </c>
      <c r="M17" s="187">
        <v>0</v>
      </c>
      <c r="N17" s="187">
        <v>0</v>
      </c>
      <c r="O17" s="187">
        <v>0</v>
      </c>
      <c r="P17" s="180">
        <v>0</v>
      </c>
      <c r="R17" s="72">
        <f t="shared" si="3"/>
        <v>0</v>
      </c>
    </row>
    <row r="18" spans="1:18" ht="38.25">
      <c r="A18" s="185">
        <v>9</v>
      </c>
      <c r="B18" s="189" t="s">
        <v>25</v>
      </c>
      <c r="C18" s="180">
        <v>185</v>
      </c>
      <c r="D18" s="181">
        <v>135</v>
      </c>
      <c r="E18" s="184">
        <f t="shared" si="4"/>
        <v>0.72972972972972971</v>
      </c>
      <c r="F18" s="181">
        <v>90</v>
      </c>
      <c r="G18" s="54">
        <v>30</v>
      </c>
      <c r="H18" s="181">
        <v>2</v>
      </c>
      <c r="I18" s="181">
        <v>0</v>
      </c>
      <c r="J18" s="187">
        <v>12</v>
      </c>
      <c r="K18" s="187">
        <v>15</v>
      </c>
      <c r="L18" s="187">
        <v>10</v>
      </c>
      <c r="M18" s="187">
        <v>1</v>
      </c>
      <c r="N18" s="187">
        <v>7</v>
      </c>
      <c r="O18" s="187">
        <v>3</v>
      </c>
      <c r="P18" s="180" t="s">
        <v>120</v>
      </c>
      <c r="R18" s="72">
        <f t="shared" si="3"/>
        <v>0</v>
      </c>
    </row>
    <row r="19" spans="1:18" ht="30">
      <c r="A19" s="185">
        <v>11</v>
      </c>
      <c r="B19" s="189" t="s">
        <v>27</v>
      </c>
      <c r="C19" s="180">
        <v>67</v>
      </c>
      <c r="D19" s="181">
        <v>44</v>
      </c>
      <c r="E19" s="184">
        <f t="shared" si="4"/>
        <v>0.65671641791044777</v>
      </c>
      <c r="F19" s="181">
        <v>27</v>
      </c>
      <c r="G19" s="54">
        <v>1</v>
      </c>
      <c r="H19" s="181">
        <v>0</v>
      </c>
      <c r="I19" s="181">
        <v>0</v>
      </c>
      <c r="J19" s="187">
        <v>17</v>
      </c>
      <c r="K19" s="187">
        <v>0</v>
      </c>
      <c r="L19" s="187">
        <v>5</v>
      </c>
      <c r="M19" s="187">
        <v>1</v>
      </c>
      <c r="N19" s="187">
        <v>0</v>
      </c>
      <c r="O19" s="187">
        <v>0</v>
      </c>
      <c r="P19" s="180">
        <v>0</v>
      </c>
      <c r="R19" s="72">
        <f t="shared" si="3"/>
        <v>0</v>
      </c>
    </row>
    <row r="20" spans="1:18" ht="15">
      <c r="A20" s="185">
        <v>20</v>
      </c>
      <c r="B20" s="189" t="s">
        <v>29</v>
      </c>
      <c r="C20" s="180">
        <v>227</v>
      </c>
      <c r="D20" s="181">
        <v>146</v>
      </c>
      <c r="E20" s="184">
        <f t="shared" si="4"/>
        <v>0.64317180616740088</v>
      </c>
      <c r="F20" s="181">
        <v>114</v>
      </c>
      <c r="G20" s="54">
        <v>76</v>
      </c>
      <c r="H20" s="181">
        <v>1</v>
      </c>
      <c r="I20" s="181">
        <v>7</v>
      </c>
      <c r="J20" s="187">
        <v>55</v>
      </c>
      <c r="K20" s="187">
        <v>9</v>
      </c>
      <c r="L20" s="187">
        <v>6</v>
      </c>
      <c r="M20" s="187">
        <v>0</v>
      </c>
      <c r="N20" s="187">
        <v>3</v>
      </c>
      <c r="O20" s="187">
        <v>0</v>
      </c>
      <c r="P20" s="180">
        <v>0</v>
      </c>
      <c r="R20" s="72">
        <f t="shared" si="3"/>
        <v>0</v>
      </c>
    </row>
    <row r="21" spans="1:18" ht="15">
      <c r="A21" s="185">
        <v>3</v>
      </c>
      <c r="B21" s="189" t="s">
        <v>30</v>
      </c>
      <c r="C21" s="180">
        <v>95</v>
      </c>
      <c r="D21" s="181">
        <v>79</v>
      </c>
      <c r="E21" s="184">
        <f t="shared" si="4"/>
        <v>0.83157894736842108</v>
      </c>
      <c r="F21" s="181">
        <v>56</v>
      </c>
      <c r="G21" s="54">
        <v>32</v>
      </c>
      <c r="H21" s="181">
        <v>0</v>
      </c>
      <c r="I21" s="181">
        <v>0</v>
      </c>
      <c r="J21" s="187">
        <v>8</v>
      </c>
      <c r="K21" s="187">
        <v>4</v>
      </c>
      <c r="L21" s="187">
        <v>1</v>
      </c>
      <c r="M21" s="187">
        <v>0</v>
      </c>
      <c r="N21" s="187">
        <v>0</v>
      </c>
      <c r="O21" s="187">
        <v>0</v>
      </c>
      <c r="P21" s="180"/>
      <c r="R21" s="72">
        <f t="shared" si="3"/>
        <v>3</v>
      </c>
    </row>
    <row r="22" spans="1:18" ht="15">
      <c r="A22" s="185">
        <v>24</v>
      </c>
      <c r="B22" s="189" t="s">
        <v>31</v>
      </c>
      <c r="C22" s="180">
        <v>111</v>
      </c>
      <c r="D22" s="181">
        <v>56</v>
      </c>
      <c r="E22" s="184">
        <f t="shared" si="4"/>
        <v>0.50450450450450457</v>
      </c>
      <c r="F22" s="181">
        <v>50</v>
      </c>
      <c r="G22" s="54">
        <v>27</v>
      </c>
      <c r="H22" s="181">
        <v>1</v>
      </c>
      <c r="I22" s="181">
        <v>0</v>
      </c>
      <c r="J22" s="187">
        <v>30</v>
      </c>
      <c r="K22" s="187">
        <v>19</v>
      </c>
      <c r="L22" s="187">
        <v>5</v>
      </c>
      <c r="M22" s="187">
        <v>0</v>
      </c>
      <c r="N22" s="187">
        <v>0</v>
      </c>
      <c r="O22" s="187">
        <v>0</v>
      </c>
      <c r="P22" s="180">
        <v>0</v>
      </c>
      <c r="R22" s="72">
        <f t="shared" si="3"/>
        <v>0</v>
      </c>
    </row>
    <row r="23" spans="1:18" ht="15">
      <c r="A23" s="185">
        <v>8</v>
      </c>
      <c r="B23" s="189" t="s">
        <v>32</v>
      </c>
      <c r="C23" s="180">
        <v>198</v>
      </c>
      <c r="D23" s="181">
        <v>149</v>
      </c>
      <c r="E23" s="184">
        <f t="shared" si="4"/>
        <v>0.75252525252525249</v>
      </c>
      <c r="F23" s="181">
        <v>113</v>
      </c>
      <c r="G23" s="54">
        <v>20</v>
      </c>
      <c r="H23" s="181">
        <v>2</v>
      </c>
      <c r="I23" s="181">
        <v>1</v>
      </c>
      <c r="J23" s="187">
        <v>33</v>
      </c>
      <c r="K23" s="187">
        <v>9</v>
      </c>
      <c r="L23" s="187">
        <v>7</v>
      </c>
      <c r="M23" s="187">
        <v>0</v>
      </c>
      <c r="N23" s="187">
        <v>0</v>
      </c>
      <c r="O23" s="187">
        <v>0</v>
      </c>
      <c r="P23" s="180">
        <v>0</v>
      </c>
      <c r="R23" s="72">
        <f t="shared" si="3"/>
        <v>-3</v>
      </c>
    </row>
    <row r="24" spans="1:18" ht="15">
      <c r="A24" s="185">
        <v>23</v>
      </c>
      <c r="B24" s="189" t="s">
        <v>34</v>
      </c>
      <c r="C24" s="180">
        <v>85</v>
      </c>
      <c r="D24" s="181">
        <v>43</v>
      </c>
      <c r="E24" s="184">
        <f t="shared" si="4"/>
        <v>0.50588235294117645</v>
      </c>
      <c r="F24" s="181">
        <v>21</v>
      </c>
      <c r="G24" s="54">
        <v>12</v>
      </c>
      <c r="H24" s="181">
        <v>0</v>
      </c>
      <c r="I24" s="181">
        <v>0</v>
      </c>
      <c r="J24" s="187">
        <v>17</v>
      </c>
      <c r="K24" s="187">
        <v>5</v>
      </c>
      <c r="L24" s="187">
        <v>4</v>
      </c>
      <c r="M24" s="187">
        <v>0</v>
      </c>
      <c r="N24" s="187">
        <v>3</v>
      </c>
      <c r="O24" s="187">
        <v>0</v>
      </c>
      <c r="P24" s="180">
        <v>0</v>
      </c>
      <c r="R24" s="72">
        <f t="shared" si="3"/>
        <v>13</v>
      </c>
    </row>
    <row r="25" spans="1:18" ht="15">
      <c r="A25" s="185">
        <v>25</v>
      </c>
      <c r="B25" s="189" t="s">
        <v>35</v>
      </c>
      <c r="C25" s="180">
        <v>44</v>
      </c>
      <c r="D25" s="181">
        <v>21</v>
      </c>
      <c r="E25" s="184">
        <f t="shared" si="4"/>
        <v>0.47727272727272729</v>
      </c>
      <c r="F25" s="181">
        <v>12</v>
      </c>
      <c r="G25" s="54">
        <v>3</v>
      </c>
      <c r="H25" s="181">
        <v>0</v>
      </c>
      <c r="I25" s="181">
        <v>0</v>
      </c>
      <c r="J25" s="187">
        <v>12</v>
      </c>
      <c r="K25" s="187">
        <v>5</v>
      </c>
      <c r="L25" s="187">
        <v>3</v>
      </c>
      <c r="M25" s="187"/>
      <c r="N25" s="187">
        <v>2</v>
      </c>
      <c r="O25" s="187">
        <v>1</v>
      </c>
      <c r="P25" s="188">
        <v>40228</v>
      </c>
      <c r="R25" s="72">
        <f t="shared" si="3"/>
        <v>0</v>
      </c>
    </row>
    <row r="26" spans="1:18" ht="15">
      <c r="A26" s="185">
        <v>21</v>
      </c>
      <c r="B26" s="189" t="s">
        <v>39</v>
      </c>
      <c r="C26" s="180">
        <v>237</v>
      </c>
      <c r="D26" s="181">
        <v>135</v>
      </c>
      <c r="E26" s="184">
        <f t="shared" si="4"/>
        <v>0.56962025316455689</v>
      </c>
      <c r="F26" s="181">
        <v>128</v>
      </c>
      <c r="G26" s="54">
        <v>48</v>
      </c>
      <c r="H26" s="181">
        <v>0</v>
      </c>
      <c r="I26" s="181">
        <v>0</v>
      </c>
      <c r="J26" s="187">
        <v>92</v>
      </c>
      <c r="K26" s="187">
        <v>9</v>
      </c>
      <c r="L26" s="187">
        <v>1</v>
      </c>
      <c r="M26" s="187">
        <v>0</v>
      </c>
      <c r="N26" s="187">
        <v>0</v>
      </c>
      <c r="O26" s="187">
        <v>0</v>
      </c>
      <c r="P26" s="180">
        <v>0</v>
      </c>
      <c r="R26" s="72">
        <f t="shared" si="3"/>
        <v>0</v>
      </c>
    </row>
    <row r="27" spans="1:18" ht="15">
      <c r="A27" s="185">
        <v>13</v>
      </c>
      <c r="B27" s="189" t="s">
        <v>37</v>
      </c>
      <c r="C27" s="180">
        <v>256</v>
      </c>
      <c r="D27" s="181">
        <v>161</v>
      </c>
      <c r="E27" s="184">
        <f t="shared" si="4"/>
        <v>0.62890625</v>
      </c>
      <c r="F27" s="181">
        <v>153</v>
      </c>
      <c r="G27" s="54">
        <v>99</v>
      </c>
      <c r="H27" s="181">
        <v>11</v>
      </c>
      <c r="I27" s="181">
        <v>0</v>
      </c>
      <c r="J27" s="187">
        <v>19</v>
      </c>
      <c r="K27" s="187">
        <v>20</v>
      </c>
      <c r="L27" s="187">
        <v>10</v>
      </c>
      <c r="M27" s="187">
        <v>0</v>
      </c>
      <c r="N27" s="187">
        <v>35</v>
      </c>
      <c r="O27" s="187">
        <v>0</v>
      </c>
      <c r="P27" s="180">
        <v>0</v>
      </c>
      <c r="R27" s="72">
        <f t="shared" si="3"/>
        <v>0</v>
      </c>
    </row>
    <row r="28" spans="1:18" ht="15">
      <c r="A28" s="185">
        <v>5</v>
      </c>
      <c r="B28" s="189" t="s">
        <v>38</v>
      </c>
      <c r="C28" s="180">
        <v>154</v>
      </c>
      <c r="D28" s="181">
        <v>84</v>
      </c>
      <c r="E28" s="184">
        <f t="shared" si="4"/>
        <v>0.54545454545454541</v>
      </c>
      <c r="F28" s="181">
        <v>84</v>
      </c>
      <c r="G28" s="54">
        <v>83</v>
      </c>
      <c r="H28" s="181">
        <v>0</v>
      </c>
      <c r="I28" s="181">
        <v>1</v>
      </c>
      <c r="J28" s="187">
        <v>4</v>
      </c>
      <c r="K28" s="187">
        <v>22</v>
      </c>
      <c r="L28" s="187">
        <v>7</v>
      </c>
      <c r="M28" s="187">
        <v>0</v>
      </c>
      <c r="N28" s="187">
        <v>0</v>
      </c>
      <c r="O28" s="187">
        <v>0</v>
      </c>
      <c r="P28" s="180">
        <v>0</v>
      </c>
      <c r="R28" s="72">
        <v>0</v>
      </c>
    </row>
    <row r="29" spans="1:18" ht="15">
      <c r="A29" s="185">
        <v>2</v>
      </c>
      <c r="B29" s="189" t="s">
        <v>36</v>
      </c>
      <c r="C29" s="180">
        <v>248</v>
      </c>
      <c r="D29" s="181">
        <v>214</v>
      </c>
      <c r="E29" s="184">
        <f t="shared" si="4"/>
        <v>0.86290322580645162</v>
      </c>
      <c r="F29" s="181">
        <v>197</v>
      </c>
      <c r="G29" s="54">
        <v>16</v>
      </c>
      <c r="H29" s="181">
        <v>0</v>
      </c>
      <c r="I29" s="181">
        <v>0</v>
      </c>
      <c r="J29" s="187">
        <v>14</v>
      </c>
      <c r="K29" s="187">
        <v>14</v>
      </c>
      <c r="L29" s="187">
        <v>5</v>
      </c>
      <c r="M29" s="187">
        <v>0</v>
      </c>
      <c r="N29" s="187">
        <v>1</v>
      </c>
      <c r="O29" s="187">
        <v>0</v>
      </c>
      <c r="P29" s="180">
        <v>0</v>
      </c>
      <c r="R29" s="72">
        <f t="shared" ref="R29:R35" si="5">C29-D29-H29-I29-J29-K29-M29-L29-N29-O29</f>
        <v>0</v>
      </c>
    </row>
    <row r="30" spans="1:18" ht="15">
      <c r="A30" s="185">
        <v>7</v>
      </c>
      <c r="B30" s="189" t="s">
        <v>40</v>
      </c>
      <c r="C30" s="180">
        <v>106</v>
      </c>
      <c r="D30" s="181">
        <v>81</v>
      </c>
      <c r="E30" s="184">
        <f t="shared" si="4"/>
        <v>0.76415094339622636</v>
      </c>
      <c r="F30" s="181">
        <v>62</v>
      </c>
      <c r="G30" s="54">
        <v>3</v>
      </c>
      <c r="H30" s="181">
        <v>0</v>
      </c>
      <c r="I30" s="181">
        <v>1</v>
      </c>
      <c r="J30" s="187">
        <v>2</v>
      </c>
      <c r="K30" s="187">
        <v>9</v>
      </c>
      <c r="L30" s="187">
        <v>3</v>
      </c>
      <c r="M30" s="187">
        <v>1</v>
      </c>
      <c r="N30" s="187"/>
      <c r="O30" s="187"/>
      <c r="P30" s="180">
        <v>0</v>
      </c>
      <c r="R30" s="72">
        <f t="shared" si="5"/>
        <v>9</v>
      </c>
    </row>
    <row r="31" spans="1:18" ht="15">
      <c r="A31" s="185">
        <v>16</v>
      </c>
      <c r="B31" s="189" t="s">
        <v>41</v>
      </c>
      <c r="C31" s="180">
        <v>66</v>
      </c>
      <c r="D31" s="181">
        <v>43</v>
      </c>
      <c r="E31" s="184">
        <f t="shared" si="4"/>
        <v>0.6515151515151516</v>
      </c>
      <c r="F31" s="181">
        <v>31</v>
      </c>
      <c r="G31" s="54">
        <v>0</v>
      </c>
      <c r="H31" s="181">
        <v>0</v>
      </c>
      <c r="I31" s="181">
        <v>2</v>
      </c>
      <c r="J31" s="187">
        <v>17</v>
      </c>
      <c r="K31" s="187">
        <v>4</v>
      </c>
      <c r="L31" s="187">
        <v>0</v>
      </c>
      <c r="M31" s="187">
        <v>0</v>
      </c>
      <c r="N31" s="187">
        <v>0</v>
      </c>
      <c r="O31" s="187">
        <v>0</v>
      </c>
      <c r="P31" s="180">
        <v>0</v>
      </c>
      <c r="R31" s="72">
        <f t="shared" si="5"/>
        <v>0</v>
      </c>
    </row>
    <row r="32" spans="1:18" ht="15">
      <c r="A32" s="185">
        <v>26</v>
      </c>
      <c r="B32" s="189" t="s">
        <v>43</v>
      </c>
      <c r="C32" s="180">
        <v>130</v>
      </c>
      <c r="D32" s="181">
        <v>64</v>
      </c>
      <c r="E32" s="184">
        <f t="shared" si="4"/>
        <v>0.49230769230769234</v>
      </c>
      <c r="F32" s="181">
        <v>47</v>
      </c>
      <c r="G32" s="54">
        <v>47</v>
      </c>
      <c r="H32" s="181">
        <v>0</v>
      </c>
      <c r="I32" s="181">
        <v>0</v>
      </c>
      <c r="J32" s="187">
        <v>45</v>
      </c>
      <c r="K32" s="187">
        <v>16</v>
      </c>
      <c r="L32" s="187">
        <v>3</v>
      </c>
      <c r="M32" s="187">
        <v>0</v>
      </c>
      <c r="N32" s="187">
        <v>2</v>
      </c>
      <c r="O32" s="187">
        <v>0</v>
      </c>
      <c r="P32" s="180">
        <v>0</v>
      </c>
      <c r="R32" s="72">
        <f t="shared" si="5"/>
        <v>0</v>
      </c>
    </row>
    <row r="33" spans="1:25" ht="30">
      <c r="A33" s="185">
        <v>22</v>
      </c>
      <c r="B33" s="189" t="s">
        <v>44</v>
      </c>
      <c r="C33" s="180">
        <v>49</v>
      </c>
      <c r="D33" s="181">
        <v>28</v>
      </c>
      <c r="E33" s="184">
        <f t="shared" si="4"/>
        <v>0.57142857142857151</v>
      </c>
      <c r="F33" s="181">
        <v>20</v>
      </c>
      <c r="G33" s="54">
        <v>7</v>
      </c>
      <c r="H33" s="181">
        <v>0</v>
      </c>
      <c r="I33" s="181">
        <v>0</v>
      </c>
      <c r="J33" s="187">
        <v>17</v>
      </c>
      <c r="K33" s="187">
        <v>1</v>
      </c>
      <c r="L33" s="187">
        <v>2</v>
      </c>
      <c r="M33" s="187">
        <v>1</v>
      </c>
      <c r="N33" s="187">
        <v>0</v>
      </c>
      <c r="O33" s="187">
        <v>0</v>
      </c>
      <c r="P33" s="180">
        <v>0</v>
      </c>
      <c r="R33" s="72">
        <f t="shared" si="5"/>
        <v>0</v>
      </c>
    </row>
    <row r="34" spans="1:25" ht="38.25">
      <c r="A34" s="185">
        <v>4</v>
      </c>
      <c r="B34" s="189" t="s">
        <v>45</v>
      </c>
      <c r="C34" s="180">
        <v>82</v>
      </c>
      <c r="D34" s="181">
        <v>65</v>
      </c>
      <c r="E34" s="184">
        <f t="shared" si="4"/>
        <v>0.79268292682926822</v>
      </c>
      <c r="F34" s="181">
        <v>47</v>
      </c>
      <c r="G34" s="54" t="s">
        <v>121</v>
      </c>
      <c r="H34" s="181">
        <v>0</v>
      </c>
      <c r="I34" s="181">
        <v>0</v>
      </c>
      <c r="J34" s="187">
        <v>2</v>
      </c>
      <c r="K34" s="187">
        <v>1</v>
      </c>
      <c r="L34" s="187">
        <v>3</v>
      </c>
      <c r="M34" s="187">
        <v>0</v>
      </c>
      <c r="N34" s="187">
        <v>11</v>
      </c>
      <c r="O34" s="187">
        <v>0</v>
      </c>
      <c r="P34" s="180">
        <v>0</v>
      </c>
      <c r="R34" s="72">
        <f t="shared" si="5"/>
        <v>0</v>
      </c>
      <c r="S34" s="193"/>
    </row>
    <row r="35" spans="1:25" ht="15">
      <c r="A35" s="194">
        <v>18</v>
      </c>
      <c r="B35" s="189" t="s">
        <v>47</v>
      </c>
      <c r="C35" s="195">
        <v>87</v>
      </c>
      <c r="D35" s="196">
        <v>54</v>
      </c>
      <c r="E35" s="184">
        <f t="shared" si="4"/>
        <v>0.62068965517241381</v>
      </c>
      <c r="F35" s="196">
        <v>38</v>
      </c>
      <c r="G35" s="197">
        <v>8</v>
      </c>
      <c r="H35" s="196">
        <v>0</v>
      </c>
      <c r="I35" s="196">
        <v>0</v>
      </c>
      <c r="J35" s="198">
        <v>27</v>
      </c>
      <c r="K35" s="198">
        <v>3</v>
      </c>
      <c r="L35" s="198">
        <v>3</v>
      </c>
      <c r="M35" s="198">
        <v>0</v>
      </c>
      <c r="N35" s="198">
        <v>0</v>
      </c>
      <c r="O35" s="198">
        <v>0</v>
      </c>
      <c r="P35" s="180">
        <v>0</v>
      </c>
      <c r="Q35" s="49"/>
      <c r="R35" s="199">
        <f t="shared" si="5"/>
        <v>0</v>
      </c>
      <c r="S35" s="49"/>
      <c r="T35" s="49"/>
      <c r="U35" s="49"/>
      <c r="V35" s="49"/>
      <c r="W35" s="49"/>
      <c r="X35" s="49"/>
      <c r="Y35" s="49"/>
    </row>
    <row r="36" spans="1:25" ht="25.5">
      <c r="A36" s="185"/>
      <c r="B36" s="200"/>
      <c r="C36" s="200" t="s">
        <v>79</v>
      </c>
      <c r="D36" s="201" t="s">
        <v>79</v>
      </c>
      <c r="E36" s="184"/>
      <c r="F36" s="201"/>
      <c r="G36" s="202"/>
      <c r="H36" s="201" t="s">
        <v>79</v>
      </c>
      <c r="I36" s="201" t="s">
        <v>79</v>
      </c>
      <c r="J36" s="203" t="s">
        <v>79</v>
      </c>
      <c r="K36" s="203" t="s">
        <v>79</v>
      </c>
      <c r="L36" s="203" t="s">
        <v>79</v>
      </c>
      <c r="M36" s="203" t="s">
        <v>79</v>
      </c>
      <c r="N36" s="203" t="s">
        <v>80</v>
      </c>
      <c r="O36" s="203" t="s">
        <v>80</v>
      </c>
      <c r="P36" s="204" t="s">
        <v>81</v>
      </c>
      <c r="R36" s="73"/>
    </row>
    <row r="37" spans="1:25" ht="12.75">
      <c r="E37" s="160"/>
      <c r="G37" s="71"/>
      <c r="R37" s="73"/>
    </row>
    <row r="38" spans="1:25" ht="12.75">
      <c r="C38" s="52">
        <f t="shared" ref="C38:D38" si="6">SUM(C3:C35)</f>
        <v>4956</v>
      </c>
      <c r="D38" s="52">
        <f t="shared" si="6"/>
        <v>2899</v>
      </c>
      <c r="E38" s="160">
        <f>D38/C38</f>
        <v>0.5849475383373689</v>
      </c>
      <c r="F38" s="52">
        <f t="shared" ref="F38:O38" si="7">SUM(F3:F35)</f>
        <v>2204</v>
      </c>
      <c r="G38" s="52">
        <f t="shared" si="7"/>
        <v>682</v>
      </c>
      <c r="H38" s="52">
        <f t="shared" si="7"/>
        <v>22</v>
      </c>
      <c r="I38" s="52">
        <f t="shared" si="7"/>
        <v>33</v>
      </c>
      <c r="J38" s="52">
        <f t="shared" si="7"/>
        <v>1129</v>
      </c>
      <c r="K38" s="52">
        <f t="shared" si="7"/>
        <v>576</v>
      </c>
      <c r="L38" s="52">
        <f t="shared" si="7"/>
        <v>123</v>
      </c>
      <c r="M38" s="52">
        <f t="shared" si="7"/>
        <v>4</v>
      </c>
      <c r="N38" s="52">
        <f t="shared" si="7"/>
        <v>70</v>
      </c>
      <c r="O38" s="52">
        <f t="shared" si="7"/>
        <v>11</v>
      </c>
      <c r="R38" s="73"/>
    </row>
    <row r="39" spans="1:25" ht="12.75">
      <c r="E39" s="160"/>
      <c r="G39" s="71"/>
      <c r="R39" s="73"/>
    </row>
    <row r="40" spans="1:25" ht="12.75">
      <c r="E40" s="160">
        <f>(D38+H38+I38)/(C38-K38)</f>
        <v>0.67442922374429226</v>
      </c>
      <c r="G40" s="71"/>
      <c r="R40" s="73"/>
    </row>
    <row r="41" spans="1:25" ht="12.75">
      <c r="E41" s="160"/>
      <c r="G41" s="71"/>
      <c r="R41" s="73"/>
    </row>
    <row r="42" spans="1:25" ht="12.75">
      <c r="E42" s="160"/>
      <c r="G42" s="71"/>
      <c r="R42" s="73"/>
    </row>
    <row r="43" spans="1:25" ht="12.75">
      <c r="E43" s="160"/>
      <c r="G43" s="71"/>
      <c r="R43" s="73"/>
    </row>
    <row r="44" spans="1:25" ht="12.75">
      <c r="E44" s="160"/>
      <c r="G44" s="71"/>
      <c r="R44" s="73"/>
    </row>
    <row r="45" spans="1:25" ht="12.75">
      <c r="E45" s="160"/>
      <c r="G45" s="71"/>
      <c r="R45" s="73"/>
    </row>
    <row r="46" spans="1:25" ht="12.75">
      <c r="E46" s="160"/>
      <c r="G46" s="71"/>
      <c r="R46" s="73"/>
    </row>
    <row r="47" spans="1:25" ht="12.75">
      <c r="E47" s="160"/>
      <c r="G47" s="71"/>
      <c r="R47" s="73"/>
    </row>
    <row r="48" spans="1:25" ht="12.75">
      <c r="E48" s="160"/>
      <c r="G48" s="71"/>
      <c r="R48" s="73"/>
    </row>
    <row r="49" spans="5:18" ht="12.75">
      <c r="E49" s="160"/>
      <c r="G49" s="71"/>
      <c r="R49" s="73"/>
    </row>
    <row r="50" spans="5:18" ht="12.75">
      <c r="E50" s="160"/>
      <c r="G50" s="71"/>
      <c r="R50" s="73"/>
    </row>
    <row r="51" spans="5:18" ht="12.75">
      <c r="E51" s="160"/>
      <c r="G51" s="71"/>
      <c r="R51" s="73"/>
    </row>
    <row r="52" spans="5:18" ht="12.75">
      <c r="E52" s="160"/>
      <c r="G52" s="71"/>
      <c r="R52" s="73"/>
    </row>
    <row r="53" spans="5:18" ht="12.75">
      <c r="E53" s="160"/>
      <c r="G53" s="71"/>
      <c r="R53" s="73"/>
    </row>
    <row r="54" spans="5:18" ht="12.75">
      <c r="E54" s="160"/>
      <c r="G54" s="71"/>
      <c r="R54" s="73"/>
    </row>
    <row r="55" spans="5:18" ht="12.75">
      <c r="E55" s="160"/>
      <c r="G55" s="71"/>
      <c r="R55" s="73"/>
    </row>
    <row r="56" spans="5:18" ht="12.75">
      <c r="E56" s="160"/>
      <c r="G56" s="71"/>
      <c r="R56" s="73"/>
    </row>
    <row r="57" spans="5:18" ht="12.75">
      <c r="E57" s="160"/>
      <c r="G57" s="71"/>
      <c r="R57" s="73"/>
    </row>
    <row r="58" spans="5:18" ht="12.75">
      <c r="E58" s="160"/>
      <c r="G58" s="71"/>
      <c r="R58" s="73"/>
    </row>
    <row r="59" spans="5:18" ht="12.75">
      <c r="E59" s="160"/>
      <c r="G59" s="71"/>
      <c r="R59" s="73"/>
    </row>
    <row r="60" spans="5:18" ht="12.75">
      <c r="E60" s="160"/>
      <c r="G60" s="71"/>
      <c r="R60" s="73"/>
    </row>
    <row r="61" spans="5:18" ht="12.75">
      <c r="E61" s="160"/>
      <c r="G61" s="71"/>
      <c r="R61" s="73"/>
    </row>
    <row r="62" spans="5:18" ht="12.75">
      <c r="E62" s="160"/>
      <c r="G62" s="71"/>
      <c r="R62" s="73"/>
    </row>
    <row r="63" spans="5:18" ht="12.75">
      <c r="E63" s="160"/>
      <c r="G63" s="71"/>
      <c r="R63" s="73"/>
    </row>
    <row r="64" spans="5:18" ht="12.75">
      <c r="E64" s="160"/>
      <c r="G64" s="71"/>
      <c r="R64" s="73"/>
    </row>
    <row r="65" spans="5:18" ht="12.75">
      <c r="E65" s="160"/>
      <c r="G65" s="71"/>
      <c r="R65" s="73"/>
    </row>
    <row r="66" spans="5:18" ht="12.75">
      <c r="E66" s="160"/>
      <c r="G66" s="71"/>
      <c r="R66" s="73"/>
    </row>
    <row r="67" spans="5:18" ht="12.75">
      <c r="E67" s="160"/>
      <c r="G67" s="71"/>
      <c r="R67" s="73"/>
    </row>
    <row r="68" spans="5:18" ht="12.75">
      <c r="E68" s="160"/>
      <c r="G68" s="71"/>
      <c r="R68" s="73"/>
    </row>
    <row r="69" spans="5:18" ht="12.75">
      <c r="E69" s="160"/>
      <c r="G69" s="71"/>
      <c r="R69" s="73"/>
    </row>
    <row r="70" spans="5:18" ht="12.75">
      <c r="E70" s="160"/>
      <c r="G70" s="71"/>
      <c r="R70" s="73"/>
    </row>
    <row r="71" spans="5:18" ht="12.75">
      <c r="E71" s="160"/>
      <c r="G71" s="71"/>
      <c r="R71" s="73"/>
    </row>
    <row r="72" spans="5:18" ht="12.75">
      <c r="E72" s="160"/>
      <c r="G72" s="71"/>
      <c r="R72" s="73"/>
    </row>
    <row r="73" spans="5:18" ht="12.75">
      <c r="E73" s="160"/>
      <c r="G73" s="71"/>
      <c r="R73" s="73"/>
    </row>
    <row r="74" spans="5:18" ht="12.75">
      <c r="E74" s="160"/>
      <c r="G74" s="71"/>
      <c r="R74" s="73"/>
    </row>
    <row r="75" spans="5:18" ht="12.75">
      <c r="E75" s="160"/>
      <c r="G75" s="71"/>
      <c r="R75" s="73"/>
    </row>
    <row r="76" spans="5:18" ht="12.75">
      <c r="E76" s="160"/>
      <c r="G76" s="71"/>
      <c r="R76" s="73"/>
    </row>
    <row r="77" spans="5:18" ht="12.75">
      <c r="E77" s="160"/>
      <c r="G77" s="71"/>
      <c r="R77" s="73"/>
    </row>
    <row r="78" spans="5:18" ht="12.75">
      <c r="E78" s="160"/>
      <c r="G78" s="71"/>
      <c r="R78" s="73"/>
    </row>
    <row r="79" spans="5:18" ht="12.75">
      <c r="E79" s="160"/>
      <c r="G79" s="71"/>
      <c r="R79" s="73"/>
    </row>
    <row r="80" spans="5:18" ht="12.75">
      <c r="E80" s="160"/>
      <c r="G80" s="71"/>
      <c r="R80" s="73"/>
    </row>
    <row r="81" spans="5:18" ht="12.75">
      <c r="E81" s="160"/>
      <c r="G81" s="71"/>
      <c r="R81" s="73"/>
    </row>
    <row r="82" spans="5:18" ht="12.75">
      <c r="E82" s="160"/>
      <c r="G82" s="71"/>
      <c r="R82" s="73"/>
    </row>
    <row r="83" spans="5:18" ht="12.75">
      <c r="E83" s="160"/>
      <c r="G83" s="71"/>
      <c r="R83" s="73"/>
    </row>
    <row r="84" spans="5:18" ht="12.75">
      <c r="E84" s="160"/>
      <c r="G84" s="71"/>
      <c r="R84" s="73"/>
    </row>
    <row r="85" spans="5:18" ht="12.75">
      <c r="E85" s="160"/>
      <c r="G85" s="71"/>
      <c r="R85" s="73"/>
    </row>
    <row r="86" spans="5:18" ht="12.75">
      <c r="E86" s="160"/>
      <c r="G86" s="71"/>
      <c r="R86" s="73"/>
    </row>
    <row r="87" spans="5:18" ht="12.75">
      <c r="E87" s="160"/>
      <c r="G87" s="71"/>
      <c r="R87" s="73"/>
    </row>
    <row r="88" spans="5:18" ht="12.75">
      <c r="E88" s="160"/>
      <c r="G88" s="71"/>
      <c r="R88" s="73"/>
    </row>
    <row r="89" spans="5:18" ht="12.75">
      <c r="E89" s="160"/>
      <c r="G89" s="71"/>
      <c r="R89" s="73"/>
    </row>
    <row r="90" spans="5:18" ht="12.75">
      <c r="E90" s="160"/>
      <c r="G90" s="71"/>
      <c r="R90" s="73"/>
    </row>
    <row r="91" spans="5:18" ht="12.75">
      <c r="E91" s="160"/>
      <c r="G91" s="71"/>
      <c r="R91" s="73"/>
    </row>
    <row r="92" spans="5:18" ht="12.75">
      <c r="E92" s="160"/>
      <c r="G92" s="71"/>
      <c r="R92" s="73"/>
    </row>
    <row r="93" spans="5:18" ht="12.75">
      <c r="E93" s="160"/>
      <c r="G93" s="71"/>
      <c r="R93" s="73"/>
    </row>
    <row r="94" spans="5:18" ht="12.75">
      <c r="E94" s="160"/>
      <c r="G94" s="71"/>
      <c r="R94" s="73"/>
    </row>
    <row r="95" spans="5:18" ht="12.75">
      <c r="E95" s="160"/>
      <c r="G95" s="71"/>
      <c r="R95" s="73"/>
    </row>
    <row r="96" spans="5:18" ht="12.75">
      <c r="E96" s="160"/>
      <c r="G96" s="71"/>
      <c r="R96" s="73"/>
    </row>
    <row r="97" spans="5:18" ht="12.75">
      <c r="E97" s="160"/>
      <c r="G97" s="71"/>
      <c r="R97" s="73"/>
    </row>
    <row r="98" spans="5:18" ht="12.75">
      <c r="E98" s="160"/>
      <c r="G98" s="71"/>
      <c r="R98" s="73"/>
    </row>
    <row r="99" spans="5:18" ht="12.75">
      <c r="E99" s="160"/>
      <c r="G99" s="71"/>
      <c r="R99" s="73"/>
    </row>
    <row r="100" spans="5:18" ht="12.75">
      <c r="E100" s="160"/>
      <c r="G100" s="71"/>
      <c r="R100" s="73"/>
    </row>
    <row r="101" spans="5:18" ht="12.75">
      <c r="E101" s="160"/>
      <c r="G101" s="71"/>
      <c r="R101" s="73"/>
    </row>
    <row r="102" spans="5:18" ht="12.75">
      <c r="E102" s="160"/>
      <c r="G102" s="71"/>
      <c r="R102" s="73"/>
    </row>
    <row r="103" spans="5:18" ht="12.75">
      <c r="E103" s="160"/>
      <c r="G103" s="71"/>
      <c r="R103" s="73"/>
    </row>
    <row r="104" spans="5:18" ht="12.75">
      <c r="E104" s="160"/>
      <c r="G104" s="71"/>
      <c r="R104" s="73"/>
    </row>
    <row r="105" spans="5:18" ht="12.75">
      <c r="E105" s="160"/>
      <c r="G105" s="71"/>
      <c r="R105" s="73"/>
    </row>
    <row r="106" spans="5:18" ht="12.75">
      <c r="E106" s="160"/>
      <c r="G106" s="71"/>
      <c r="R106" s="73"/>
    </row>
    <row r="107" spans="5:18" ht="12.75">
      <c r="E107" s="160"/>
      <c r="G107" s="71"/>
      <c r="R107" s="73"/>
    </row>
    <row r="108" spans="5:18" ht="12.75">
      <c r="E108" s="160"/>
      <c r="G108" s="71"/>
      <c r="R108" s="73"/>
    </row>
    <row r="109" spans="5:18" ht="12.75">
      <c r="E109" s="160"/>
      <c r="G109" s="71"/>
      <c r="R109" s="73"/>
    </row>
    <row r="110" spans="5:18" ht="12.75">
      <c r="E110" s="160"/>
      <c r="G110" s="71"/>
      <c r="R110" s="73"/>
    </row>
    <row r="111" spans="5:18" ht="12.75">
      <c r="E111" s="160"/>
      <c r="G111" s="71"/>
      <c r="R111" s="73"/>
    </row>
    <row r="112" spans="5:18" ht="12.75">
      <c r="E112" s="160"/>
      <c r="G112" s="71"/>
      <c r="R112" s="73"/>
    </row>
    <row r="113" spans="5:18" ht="12.75">
      <c r="E113" s="160"/>
      <c r="G113" s="71"/>
      <c r="R113" s="73"/>
    </row>
    <row r="114" spans="5:18" ht="12.75">
      <c r="E114" s="160"/>
      <c r="G114" s="71"/>
      <c r="R114" s="73"/>
    </row>
    <row r="115" spans="5:18" ht="12.75">
      <c r="E115" s="160"/>
      <c r="G115" s="71"/>
      <c r="R115" s="73"/>
    </row>
    <row r="116" spans="5:18" ht="12.75">
      <c r="E116" s="160"/>
      <c r="G116" s="71"/>
      <c r="R116" s="73"/>
    </row>
    <row r="117" spans="5:18" ht="12.75">
      <c r="E117" s="160"/>
      <c r="G117" s="71"/>
      <c r="R117" s="73"/>
    </row>
    <row r="118" spans="5:18" ht="12.75">
      <c r="E118" s="160"/>
      <c r="G118" s="71"/>
      <c r="R118" s="73"/>
    </row>
    <row r="119" spans="5:18" ht="12.75">
      <c r="E119" s="160"/>
      <c r="G119" s="71"/>
      <c r="R119" s="73"/>
    </row>
    <row r="120" spans="5:18" ht="12.75">
      <c r="E120" s="160"/>
      <c r="G120" s="71"/>
      <c r="R120" s="73"/>
    </row>
    <row r="121" spans="5:18" ht="12.75">
      <c r="E121" s="160"/>
      <c r="G121" s="71"/>
      <c r="R121" s="73"/>
    </row>
    <row r="122" spans="5:18" ht="12.75">
      <c r="E122" s="160"/>
      <c r="G122" s="71"/>
      <c r="R122" s="73"/>
    </row>
    <row r="123" spans="5:18" ht="12.75">
      <c r="E123" s="160"/>
      <c r="G123" s="71"/>
      <c r="R123" s="73"/>
    </row>
    <row r="124" spans="5:18" ht="12.75">
      <c r="E124" s="160"/>
      <c r="G124" s="71"/>
      <c r="R124" s="73"/>
    </row>
    <row r="125" spans="5:18" ht="12.75">
      <c r="E125" s="160"/>
      <c r="G125" s="71"/>
      <c r="R125" s="73"/>
    </row>
    <row r="126" spans="5:18" ht="12.75">
      <c r="E126" s="160"/>
      <c r="G126" s="71"/>
      <c r="R126" s="73"/>
    </row>
    <row r="127" spans="5:18" ht="12.75">
      <c r="E127" s="160"/>
      <c r="G127" s="71"/>
      <c r="R127" s="73"/>
    </row>
    <row r="128" spans="5:18" ht="12.75">
      <c r="E128" s="160"/>
      <c r="G128" s="71"/>
      <c r="R128" s="73"/>
    </row>
    <row r="129" spans="5:18" ht="12.75">
      <c r="E129" s="160"/>
      <c r="G129" s="71"/>
      <c r="R129" s="73"/>
    </row>
    <row r="130" spans="5:18" ht="12.75">
      <c r="E130" s="160"/>
      <c r="G130" s="71"/>
      <c r="R130" s="73"/>
    </row>
    <row r="131" spans="5:18" ht="12.75">
      <c r="E131" s="160"/>
      <c r="G131" s="71"/>
      <c r="R131" s="73"/>
    </row>
    <row r="132" spans="5:18" ht="12.75">
      <c r="E132" s="160"/>
      <c r="G132" s="71"/>
      <c r="R132" s="73"/>
    </row>
    <row r="133" spans="5:18" ht="12.75">
      <c r="E133" s="160"/>
      <c r="G133" s="71"/>
      <c r="R133" s="73"/>
    </row>
    <row r="134" spans="5:18" ht="12.75">
      <c r="E134" s="160"/>
      <c r="G134" s="71"/>
      <c r="R134" s="73"/>
    </row>
    <row r="135" spans="5:18" ht="12.75">
      <c r="E135" s="160"/>
      <c r="G135" s="71"/>
      <c r="R135" s="73"/>
    </row>
    <row r="136" spans="5:18" ht="12.75">
      <c r="E136" s="160"/>
      <c r="G136" s="71"/>
      <c r="R136" s="73"/>
    </row>
    <row r="137" spans="5:18" ht="12.75">
      <c r="E137" s="160"/>
      <c r="G137" s="71"/>
      <c r="R137" s="73"/>
    </row>
    <row r="138" spans="5:18" ht="12.75">
      <c r="E138" s="160"/>
      <c r="G138" s="71"/>
      <c r="R138" s="73"/>
    </row>
    <row r="139" spans="5:18" ht="12.75">
      <c r="E139" s="160"/>
      <c r="G139" s="71"/>
      <c r="R139" s="73"/>
    </row>
    <row r="140" spans="5:18" ht="12.75">
      <c r="E140" s="160"/>
      <c r="G140" s="71"/>
      <c r="R140" s="73"/>
    </row>
    <row r="141" spans="5:18" ht="12.75">
      <c r="E141" s="160"/>
      <c r="G141" s="71"/>
      <c r="R141" s="73"/>
    </row>
    <row r="142" spans="5:18" ht="12.75">
      <c r="E142" s="160"/>
      <c r="G142" s="71"/>
      <c r="R142" s="73"/>
    </row>
    <row r="143" spans="5:18" ht="12.75">
      <c r="E143" s="160"/>
      <c r="G143" s="71"/>
      <c r="R143" s="73"/>
    </row>
    <row r="144" spans="5:18" ht="12.75">
      <c r="E144" s="160"/>
      <c r="G144" s="71"/>
      <c r="R144" s="73"/>
    </row>
    <row r="145" spans="5:18" ht="12.75">
      <c r="E145" s="160"/>
      <c r="G145" s="71"/>
      <c r="R145" s="73"/>
    </row>
    <row r="146" spans="5:18" ht="12.75">
      <c r="E146" s="160"/>
      <c r="G146" s="71"/>
      <c r="R146" s="73"/>
    </row>
    <row r="147" spans="5:18" ht="12.75">
      <c r="E147" s="160"/>
      <c r="G147" s="71"/>
      <c r="R147" s="73"/>
    </row>
    <row r="148" spans="5:18" ht="12.75">
      <c r="E148" s="160"/>
      <c r="G148" s="71"/>
      <c r="R148" s="73"/>
    </row>
    <row r="149" spans="5:18" ht="12.75">
      <c r="E149" s="160"/>
      <c r="G149" s="71"/>
      <c r="R149" s="73"/>
    </row>
    <row r="150" spans="5:18" ht="12.75">
      <c r="E150" s="160"/>
      <c r="G150" s="71"/>
      <c r="R150" s="73"/>
    </row>
    <row r="151" spans="5:18" ht="12.75">
      <c r="E151" s="160"/>
      <c r="G151" s="71"/>
      <c r="R151" s="73"/>
    </row>
    <row r="152" spans="5:18" ht="12.75">
      <c r="E152" s="160"/>
      <c r="G152" s="71"/>
      <c r="R152" s="73"/>
    </row>
    <row r="153" spans="5:18" ht="12.75">
      <c r="E153" s="160"/>
      <c r="G153" s="71"/>
      <c r="R153" s="73"/>
    </row>
    <row r="154" spans="5:18" ht="12.75">
      <c r="E154" s="160"/>
      <c r="G154" s="71"/>
      <c r="R154" s="73"/>
    </row>
    <row r="155" spans="5:18" ht="12.75">
      <c r="E155" s="160"/>
      <c r="G155" s="71"/>
      <c r="R155" s="73"/>
    </row>
    <row r="156" spans="5:18" ht="12.75">
      <c r="E156" s="160"/>
      <c r="G156" s="71"/>
      <c r="R156" s="73"/>
    </row>
    <row r="157" spans="5:18" ht="12.75">
      <c r="E157" s="160"/>
      <c r="G157" s="71"/>
      <c r="R157" s="73"/>
    </row>
    <row r="158" spans="5:18" ht="12.75">
      <c r="E158" s="160"/>
      <c r="G158" s="71"/>
      <c r="R158" s="73"/>
    </row>
    <row r="159" spans="5:18" ht="12.75">
      <c r="E159" s="160"/>
      <c r="G159" s="71"/>
      <c r="R159" s="73"/>
    </row>
    <row r="160" spans="5:18" ht="12.75">
      <c r="E160" s="160"/>
      <c r="G160" s="71"/>
      <c r="R160" s="73"/>
    </row>
    <row r="161" spans="5:18" ht="12.75">
      <c r="E161" s="160"/>
      <c r="G161" s="71"/>
      <c r="R161" s="73"/>
    </row>
    <row r="162" spans="5:18" ht="12.75">
      <c r="E162" s="160"/>
      <c r="G162" s="71"/>
      <c r="R162" s="73"/>
    </row>
    <row r="163" spans="5:18" ht="12.75">
      <c r="E163" s="160"/>
      <c r="G163" s="71"/>
      <c r="R163" s="73"/>
    </row>
    <row r="164" spans="5:18" ht="12.75">
      <c r="E164" s="160"/>
      <c r="G164" s="71"/>
      <c r="R164" s="73"/>
    </row>
    <row r="165" spans="5:18" ht="12.75">
      <c r="E165" s="160"/>
      <c r="G165" s="71"/>
      <c r="R165" s="73"/>
    </row>
    <row r="166" spans="5:18" ht="12.75">
      <c r="E166" s="160"/>
      <c r="G166" s="71"/>
      <c r="R166" s="73"/>
    </row>
    <row r="167" spans="5:18" ht="12.75">
      <c r="E167" s="160"/>
      <c r="G167" s="71"/>
      <c r="R167" s="73"/>
    </row>
    <row r="168" spans="5:18" ht="12.75">
      <c r="E168" s="160"/>
      <c r="G168" s="71"/>
      <c r="R168" s="73"/>
    </row>
    <row r="169" spans="5:18" ht="12.75">
      <c r="E169" s="160"/>
      <c r="G169" s="71"/>
      <c r="R169" s="73"/>
    </row>
    <row r="170" spans="5:18" ht="12.75">
      <c r="E170" s="160"/>
      <c r="G170" s="71"/>
      <c r="R170" s="73"/>
    </row>
    <row r="171" spans="5:18" ht="12.75">
      <c r="E171" s="160"/>
      <c r="G171" s="71"/>
      <c r="R171" s="73"/>
    </row>
    <row r="172" spans="5:18" ht="12.75">
      <c r="E172" s="160"/>
      <c r="G172" s="71"/>
      <c r="R172" s="73"/>
    </row>
    <row r="173" spans="5:18" ht="12.75">
      <c r="E173" s="160"/>
      <c r="G173" s="71"/>
      <c r="R173" s="73"/>
    </row>
    <row r="174" spans="5:18" ht="12.75">
      <c r="E174" s="160"/>
      <c r="G174" s="71"/>
      <c r="R174" s="73"/>
    </row>
    <row r="175" spans="5:18" ht="12.75">
      <c r="E175" s="160"/>
      <c r="G175" s="71"/>
      <c r="R175" s="73"/>
    </row>
    <row r="176" spans="5:18" ht="12.75">
      <c r="E176" s="160"/>
      <c r="G176" s="71"/>
      <c r="R176" s="73"/>
    </row>
    <row r="177" spans="5:18" ht="12.75">
      <c r="E177" s="160"/>
      <c r="G177" s="71"/>
      <c r="R177" s="73"/>
    </row>
    <row r="178" spans="5:18" ht="12.75">
      <c r="E178" s="160"/>
      <c r="G178" s="71"/>
      <c r="R178" s="73"/>
    </row>
    <row r="179" spans="5:18" ht="12.75">
      <c r="E179" s="160"/>
      <c r="G179" s="71"/>
      <c r="R179" s="73"/>
    </row>
    <row r="180" spans="5:18" ht="12.75">
      <c r="E180" s="160"/>
      <c r="G180" s="71"/>
      <c r="R180" s="73"/>
    </row>
    <row r="181" spans="5:18" ht="12.75">
      <c r="E181" s="160"/>
      <c r="G181" s="71"/>
      <c r="R181" s="73"/>
    </row>
    <row r="182" spans="5:18" ht="12.75">
      <c r="E182" s="160"/>
      <c r="G182" s="71"/>
      <c r="R182" s="73"/>
    </row>
    <row r="183" spans="5:18" ht="12.75">
      <c r="E183" s="160"/>
      <c r="G183" s="71"/>
      <c r="R183" s="73"/>
    </row>
    <row r="184" spans="5:18" ht="12.75">
      <c r="E184" s="160"/>
      <c r="G184" s="71"/>
      <c r="R184" s="73"/>
    </row>
    <row r="185" spans="5:18" ht="12.75">
      <c r="E185" s="160"/>
      <c r="G185" s="71"/>
      <c r="R185" s="73"/>
    </row>
    <row r="186" spans="5:18" ht="12.75">
      <c r="E186" s="160"/>
      <c r="G186" s="71"/>
      <c r="R186" s="73"/>
    </row>
    <row r="187" spans="5:18" ht="12.75">
      <c r="E187" s="160"/>
      <c r="G187" s="71"/>
      <c r="R187" s="73"/>
    </row>
    <row r="188" spans="5:18" ht="12.75">
      <c r="E188" s="160"/>
      <c r="G188" s="71"/>
      <c r="R188" s="73"/>
    </row>
    <row r="189" spans="5:18" ht="12.75">
      <c r="E189" s="160"/>
      <c r="G189" s="71"/>
      <c r="R189" s="73"/>
    </row>
    <row r="190" spans="5:18" ht="12.75">
      <c r="E190" s="160"/>
      <c r="G190" s="71"/>
      <c r="R190" s="73"/>
    </row>
    <row r="191" spans="5:18" ht="12.75">
      <c r="E191" s="160"/>
      <c r="G191" s="71"/>
      <c r="R191" s="73"/>
    </row>
    <row r="192" spans="5:18" ht="12.75">
      <c r="E192" s="160"/>
      <c r="G192" s="71"/>
      <c r="R192" s="73"/>
    </row>
    <row r="193" spans="5:18" ht="12.75">
      <c r="E193" s="160"/>
      <c r="G193" s="71"/>
      <c r="R193" s="73"/>
    </row>
    <row r="194" spans="5:18" ht="12.75">
      <c r="E194" s="160"/>
      <c r="G194" s="71"/>
      <c r="R194" s="73"/>
    </row>
    <row r="195" spans="5:18" ht="12.75">
      <c r="E195" s="160"/>
      <c r="G195" s="71"/>
      <c r="R195" s="73"/>
    </row>
    <row r="196" spans="5:18" ht="12.75">
      <c r="E196" s="160"/>
      <c r="G196" s="71"/>
      <c r="R196" s="73"/>
    </row>
    <row r="197" spans="5:18" ht="12.75">
      <c r="E197" s="160"/>
      <c r="G197" s="71"/>
      <c r="R197" s="73"/>
    </row>
    <row r="198" spans="5:18" ht="12.75">
      <c r="E198" s="160"/>
      <c r="G198" s="71"/>
      <c r="R198" s="73"/>
    </row>
    <row r="199" spans="5:18" ht="12.75">
      <c r="E199" s="160"/>
      <c r="G199" s="71"/>
      <c r="R199" s="73"/>
    </row>
    <row r="200" spans="5:18" ht="12.75">
      <c r="E200" s="160"/>
      <c r="G200" s="71"/>
      <c r="R200" s="73"/>
    </row>
    <row r="201" spans="5:18" ht="12.75">
      <c r="E201" s="160"/>
      <c r="G201" s="71"/>
      <c r="R201" s="73"/>
    </row>
    <row r="202" spans="5:18" ht="12.75">
      <c r="E202" s="160"/>
      <c r="G202" s="71"/>
      <c r="R202" s="73"/>
    </row>
    <row r="203" spans="5:18" ht="12.75">
      <c r="E203" s="160"/>
      <c r="G203" s="71"/>
      <c r="R203" s="73"/>
    </row>
    <row r="204" spans="5:18" ht="12.75">
      <c r="E204" s="160"/>
      <c r="G204" s="71"/>
      <c r="R204" s="73"/>
    </row>
    <row r="205" spans="5:18" ht="12.75">
      <c r="E205" s="160"/>
      <c r="G205" s="71"/>
      <c r="R205" s="73"/>
    </row>
    <row r="206" spans="5:18" ht="12.75">
      <c r="E206" s="160"/>
      <c r="G206" s="71"/>
      <c r="R206" s="73"/>
    </row>
    <row r="207" spans="5:18" ht="12.75">
      <c r="E207" s="160"/>
      <c r="G207" s="71"/>
      <c r="R207" s="73"/>
    </row>
    <row r="208" spans="5:18" ht="12.75">
      <c r="E208" s="160"/>
      <c r="G208" s="71"/>
      <c r="R208" s="73"/>
    </row>
    <row r="209" spans="5:18" ht="12.75">
      <c r="E209" s="160"/>
      <c r="G209" s="71"/>
      <c r="R209" s="73"/>
    </row>
    <row r="210" spans="5:18" ht="12.75">
      <c r="E210" s="160"/>
      <c r="G210" s="71"/>
      <c r="R210" s="73"/>
    </row>
    <row r="211" spans="5:18" ht="12.75">
      <c r="E211" s="160"/>
      <c r="G211" s="71"/>
      <c r="R211" s="73"/>
    </row>
    <row r="212" spans="5:18" ht="12.75">
      <c r="E212" s="160"/>
      <c r="G212" s="71"/>
      <c r="R212" s="73"/>
    </row>
    <row r="213" spans="5:18" ht="12.75">
      <c r="E213" s="160"/>
      <c r="G213" s="71"/>
      <c r="R213" s="73"/>
    </row>
    <row r="214" spans="5:18" ht="12.75">
      <c r="E214" s="160"/>
      <c r="G214" s="71"/>
      <c r="R214" s="73"/>
    </row>
    <row r="215" spans="5:18" ht="12.75">
      <c r="E215" s="160"/>
      <c r="G215" s="71"/>
      <c r="R215" s="73"/>
    </row>
    <row r="216" spans="5:18" ht="12.75">
      <c r="E216" s="160"/>
      <c r="G216" s="71"/>
      <c r="R216" s="73"/>
    </row>
    <row r="217" spans="5:18" ht="12.75">
      <c r="E217" s="160"/>
      <c r="G217" s="71"/>
      <c r="R217" s="73"/>
    </row>
    <row r="218" spans="5:18" ht="12.75">
      <c r="E218" s="160"/>
      <c r="G218" s="71"/>
      <c r="R218" s="73"/>
    </row>
    <row r="219" spans="5:18" ht="12.75">
      <c r="E219" s="160"/>
      <c r="G219" s="71"/>
      <c r="R219" s="73"/>
    </row>
    <row r="220" spans="5:18" ht="12.75">
      <c r="E220" s="160"/>
      <c r="G220" s="71"/>
      <c r="R220" s="73"/>
    </row>
    <row r="221" spans="5:18" ht="12.75">
      <c r="E221" s="160"/>
      <c r="G221" s="71"/>
      <c r="R221" s="73"/>
    </row>
    <row r="222" spans="5:18" ht="12.75">
      <c r="E222" s="160"/>
      <c r="G222" s="71"/>
      <c r="R222" s="73"/>
    </row>
    <row r="223" spans="5:18" ht="12.75">
      <c r="E223" s="160"/>
      <c r="G223" s="71"/>
      <c r="R223" s="73"/>
    </row>
    <row r="224" spans="5:18" ht="12.75">
      <c r="E224" s="160"/>
      <c r="G224" s="71"/>
      <c r="R224" s="73"/>
    </row>
    <row r="225" spans="5:18" ht="12.75">
      <c r="E225" s="160"/>
      <c r="G225" s="71"/>
      <c r="R225" s="73"/>
    </row>
    <row r="226" spans="5:18" ht="12.75">
      <c r="E226" s="160"/>
      <c r="G226" s="71"/>
      <c r="R226" s="73"/>
    </row>
    <row r="227" spans="5:18" ht="12.75">
      <c r="E227" s="160"/>
      <c r="G227" s="71"/>
      <c r="R227" s="73"/>
    </row>
    <row r="228" spans="5:18" ht="12.75">
      <c r="E228" s="160"/>
      <c r="G228" s="71"/>
      <c r="R228" s="73"/>
    </row>
    <row r="229" spans="5:18" ht="12.75">
      <c r="E229" s="160"/>
      <c r="G229" s="71"/>
      <c r="R229" s="73"/>
    </row>
    <row r="230" spans="5:18" ht="12.75">
      <c r="E230" s="160"/>
      <c r="G230" s="71"/>
      <c r="R230" s="73"/>
    </row>
    <row r="231" spans="5:18" ht="12.75">
      <c r="E231" s="160"/>
      <c r="G231" s="71"/>
      <c r="R231" s="73"/>
    </row>
    <row r="232" spans="5:18" ht="12.75">
      <c r="E232" s="160"/>
      <c r="G232" s="71"/>
      <c r="R232" s="73"/>
    </row>
    <row r="233" spans="5:18" ht="12.75">
      <c r="E233" s="160"/>
      <c r="G233" s="71"/>
      <c r="R233" s="73"/>
    </row>
    <row r="234" spans="5:18" ht="12.75">
      <c r="E234" s="160"/>
      <c r="G234" s="71"/>
      <c r="R234" s="73"/>
    </row>
    <row r="235" spans="5:18" ht="12.75">
      <c r="E235" s="160"/>
      <c r="G235" s="71"/>
      <c r="R235" s="73"/>
    </row>
    <row r="236" spans="5:18" ht="12.75">
      <c r="E236" s="160"/>
      <c r="G236" s="71"/>
      <c r="R236" s="73"/>
    </row>
    <row r="237" spans="5:18" ht="12.75">
      <c r="E237" s="160"/>
      <c r="G237" s="71"/>
      <c r="R237" s="73"/>
    </row>
    <row r="238" spans="5:18" ht="12.75">
      <c r="E238" s="160"/>
      <c r="G238" s="71"/>
      <c r="R238" s="73"/>
    </row>
    <row r="239" spans="5:18" ht="12.75">
      <c r="E239" s="160"/>
      <c r="G239" s="71"/>
      <c r="R239" s="73"/>
    </row>
    <row r="240" spans="5:18" ht="12.75">
      <c r="E240" s="160"/>
      <c r="G240" s="71"/>
      <c r="R240" s="73"/>
    </row>
    <row r="241" spans="5:18" ht="12.75">
      <c r="E241" s="160"/>
      <c r="G241" s="71"/>
      <c r="R241" s="73"/>
    </row>
    <row r="242" spans="5:18" ht="12.75">
      <c r="E242" s="160"/>
      <c r="G242" s="71"/>
      <c r="R242" s="73"/>
    </row>
    <row r="243" spans="5:18" ht="12.75">
      <c r="E243" s="160"/>
      <c r="G243" s="71"/>
      <c r="R243" s="73"/>
    </row>
    <row r="244" spans="5:18" ht="12.75">
      <c r="E244" s="160"/>
      <c r="G244" s="71"/>
      <c r="R244" s="73"/>
    </row>
    <row r="245" spans="5:18" ht="12.75">
      <c r="E245" s="160"/>
      <c r="G245" s="71"/>
      <c r="R245" s="73"/>
    </row>
    <row r="246" spans="5:18" ht="12.75">
      <c r="E246" s="160"/>
      <c r="G246" s="71"/>
      <c r="R246" s="73"/>
    </row>
    <row r="247" spans="5:18" ht="12.75">
      <c r="E247" s="160"/>
      <c r="G247" s="71"/>
      <c r="R247" s="73"/>
    </row>
    <row r="248" spans="5:18" ht="12.75">
      <c r="E248" s="160"/>
      <c r="G248" s="71"/>
      <c r="R248" s="73"/>
    </row>
    <row r="249" spans="5:18" ht="12.75">
      <c r="E249" s="160"/>
      <c r="G249" s="71"/>
      <c r="R249" s="73"/>
    </row>
    <row r="250" spans="5:18" ht="12.75">
      <c r="E250" s="160"/>
      <c r="G250" s="71"/>
      <c r="R250" s="73"/>
    </row>
    <row r="251" spans="5:18" ht="12.75">
      <c r="E251" s="160"/>
      <c r="G251" s="71"/>
      <c r="R251" s="73"/>
    </row>
    <row r="252" spans="5:18" ht="12.75">
      <c r="E252" s="160"/>
      <c r="G252" s="71"/>
      <c r="R252" s="73"/>
    </row>
    <row r="253" spans="5:18" ht="12.75">
      <c r="E253" s="160"/>
      <c r="G253" s="71"/>
      <c r="R253" s="73"/>
    </row>
    <row r="254" spans="5:18" ht="12.75">
      <c r="E254" s="160"/>
      <c r="G254" s="71"/>
      <c r="R254" s="73"/>
    </row>
    <row r="255" spans="5:18" ht="12.75">
      <c r="E255" s="160"/>
      <c r="G255" s="71"/>
      <c r="R255" s="73"/>
    </row>
    <row r="256" spans="5:18" ht="12.75">
      <c r="E256" s="160"/>
      <c r="G256" s="71"/>
      <c r="R256" s="73"/>
    </row>
    <row r="257" spans="5:18" ht="12.75">
      <c r="E257" s="160"/>
      <c r="G257" s="71"/>
      <c r="R257" s="73"/>
    </row>
    <row r="258" spans="5:18" ht="12.75">
      <c r="E258" s="160"/>
      <c r="G258" s="71"/>
      <c r="R258" s="73"/>
    </row>
    <row r="259" spans="5:18" ht="12.75">
      <c r="E259" s="160"/>
      <c r="G259" s="71"/>
      <c r="R259" s="73"/>
    </row>
    <row r="260" spans="5:18" ht="12.75">
      <c r="E260" s="160"/>
      <c r="G260" s="71"/>
      <c r="R260" s="73"/>
    </row>
    <row r="261" spans="5:18" ht="12.75">
      <c r="E261" s="160"/>
      <c r="G261" s="71"/>
      <c r="R261" s="73"/>
    </row>
    <row r="262" spans="5:18" ht="12.75">
      <c r="E262" s="160"/>
      <c r="G262" s="71"/>
      <c r="R262" s="73"/>
    </row>
    <row r="263" spans="5:18" ht="12.75">
      <c r="E263" s="160"/>
      <c r="G263" s="71"/>
      <c r="R263" s="73"/>
    </row>
    <row r="264" spans="5:18" ht="12.75">
      <c r="E264" s="160"/>
      <c r="G264" s="71"/>
      <c r="R264" s="73"/>
    </row>
    <row r="265" spans="5:18" ht="12.75">
      <c r="E265" s="160"/>
      <c r="G265" s="71"/>
      <c r="R265" s="73"/>
    </row>
    <row r="266" spans="5:18" ht="12.75">
      <c r="E266" s="160"/>
      <c r="G266" s="71"/>
      <c r="R266" s="73"/>
    </row>
    <row r="267" spans="5:18" ht="12.75">
      <c r="E267" s="160"/>
      <c r="G267" s="71"/>
      <c r="R267" s="73"/>
    </row>
    <row r="268" spans="5:18" ht="12.75">
      <c r="E268" s="160"/>
      <c r="G268" s="71"/>
      <c r="R268" s="73"/>
    </row>
    <row r="269" spans="5:18" ht="12.75">
      <c r="E269" s="160"/>
      <c r="G269" s="71"/>
      <c r="R269" s="73"/>
    </row>
    <row r="270" spans="5:18" ht="12.75">
      <c r="E270" s="160"/>
      <c r="G270" s="71"/>
      <c r="R270" s="73"/>
    </row>
    <row r="271" spans="5:18" ht="12.75">
      <c r="E271" s="160"/>
      <c r="G271" s="71"/>
      <c r="R271" s="73"/>
    </row>
    <row r="272" spans="5:18" ht="12.75">
      <c r="E272" s="160"/>
      <c r="G272" s="71"/>
      <c r="R272" s="73"/>
    </row>
    <row r="273" spans="5:18" ht="12.75">
      <c r="E273" s="160"/>
      <c r="G273" s="71"/>
      <c r="R273" s="73"/>
    </row>
    <row r="274" spans="5:18" ht="12.75">
      <c r="E274" s="160"/>
      <c r="G274" s="71"/>
      <c r="R274" s="73"/>
    </row>
    <row r="275" spans="5:18" ht="12.75">
      <c r="E275" s="160"/>
      <c r="G275" s="71"/>
      <c r="R275" s="73"/>
    </row>
    <row r="276" spans="5:18" ht="12.75">
      <c r="E276" s="160"/>
      <c r="G276" s="71"/>
      <c r="R276" s="73"/>
    </row>
    <row r="277" spans="5:18" ht="12.75">
      <c r="E277" s="160"/>
      <c r="G277" s="71"/>
      <c r="R277" s="73"/>
    </row>
    <row r="278" spans="5:18" ht="12.75">
      <c r="E278" s="160"/>
      <c r="G278" s="71"/>
      <c r="R278" s="73"/>
    </row>
    <row r="279" spans="5:18" ht="12.75">
      <c r="E279" s="160"/>
      <c r="G279" s="71"/>
      <c r="R279" s="73"/>
    </row>
    <row r="280" spans="5:18" ht="12.75">
      <c r="E280" s="160"/>
      <c r="G280" s="71"/>
      <c r="R280" s="73"/>
    </row>
    <row r="281" spans="5:18" ht="12.75">
      <c r="E281" s="160"/>
      <c r="G281" s="71"/>
      <c r="R281" s="73"/>
    </row>
    <row r="282" spans="5:18" ht="12.75">
      <c r="E282" s="160"/>
      <c r="G282" s="71"/>
      <c r="R282" s="73"/>
    </row>
    <row r="283" spans="5:18" ht="12.75">
      <c r="E283" s="160"/>
      <c r="G283" s="71"/>
      <c r="R283" s="73"/>
    </row>
    <row r="284" spans="5:18" ht="12.75">
      <c r="E284" s="160"/>
      <c r="G284" s="71"/>
      <c r="R284" s="73"/>
    </row>
    <row r="285" spans="5:18" ht="12.75">
      <c r="E285" s="160"/>
      <c r="G285" s="71"/>
      <c r="R285" s="73"/>
    </row>
    <row r="286" spans="5:18" ht="12.75">
      <c r="E286" s="160"/>
      <c r="G286" s="71"/>
      <c r="R286" s="73"/>
    </row>
    <row r="287" spans="5:18" ht="12.75">
      <c r="E287" s="160"/>
      <c r="G287" s="71"/>
      <c r="R287" s="73"/>
    </row>
    <row r="288" spans="5:18" ht="12.75">
      <c r="E288" s="160"/>
      <c r="G288" s="71"/>
      <c r="R288" s="73"/>
    </row>
    <row r="289" spans="5:18" ht="12.75">
      <c r="E289" s="160"/>
      <c r="G289" s="71"/>
      <c r="R289" s="73"/>
    </row>
    <row r="290" spans="5:18" ht="12.75">
      <c r="E290" s="160"/>
      <c r="G290" s="71"/>
      <c r="R290" s="73"/>
    </row>
    <row r="291" spans="5:18" ht="12.75">
      <c r="E291" s="160"/>
      <c r="G291" s="71"/>
      <c r="R291" s="73"/>
    </row>
    <row r="292" spans="5:18" ht="12.75">
      <c r="E292" s="160"/>
      <c r="G292" s="71"/>
      <c r="R292" s="73"/>
    </row>
    <row r="293" spans="5:18" ht="12.75">
      <c r="E293" s="160"/>
      <c r="G293" s="71"/>
      <c r="R293" s="73"/>
    </row>
    <row r="294" spans="5:18" ht="12.75">
      <c r="E294" s="160"/>
      <c r="G294" s="71"/>
      <c r="R294" s="73"/>
    </row>
    <row r="295" spans="5:18" ht="12.75">
      <c r="E295" s="160"/>
      <c r="G295" s="71"/>
      <c r="R295" s="73"/>
    </row>
    <row r="296" spans="5:18" ht="12.75">
      <c r="E296" s="160"/>
      <c r="G296" s="71"/>
      <c r="R296" s="73"/>
    </row>
    <row r="297" spans="5:18" ht="12.75">
      <c r="E297" s="160"/>
      <c r="G297" s="71"/>
      <c r="R297" s="73"/>
    </row>
    <row r="298" spans="5:18" ht="12.75">
      <c r="E298" s="160"/>
      <c r="G298" s="71"/>
      <c r="R298" s="73"/>
    </row>
    <row r="299" spans="5:18" ht="12.75">
      <c r="E299" s="160"/>
      <c r="G299" s="71"/>
      <c r="R299" s="73"/>
    </row>
    <row r="300" spans="5:18" ht="12.75">
      <c r="E300" s="160"/>
      <c r="G300" s="71"/>
      <c r="R300" s="73"/>
    </row>
    <row r="301" spans="5:18" ht="12.75">
      <c r="E301" s="160"/>
      <c r="G301" s="71"/>
      <c r="R301" s="73"/>
    </row>
    <row r="302" spans="5:18" ht="12.75">
      <c r="E302" s="160"/>
      <c r="G302" s="71"/>
      <c r="R302" s="73"/>
    </row>
    <row r="303" spans="5:18" ht="12.75">
      <c r="E303" s="160"/>
      <c r="G303" s="71"/>
      <c r="R303" s="73"/>
    </row>
    <row r="304" spans="5:18" ht="12.75">
      <c r="E304" s="160"/>
      <c r="G304" s="71"/>
      <c r="R304" s="73"/>
    </row>
    <row r="305" spans="5:18" ht="12.75">
      <c r="E305" s="160"/>
      <c r="G305" s="71"/>
      <c r="R305" s="73"/>
    </row>
    <row r="306" spans="5:18" ht="12.75">
      <c r="E306" s="160"/>
      <c r="G306" s="71"/>
      <c r="R306" s="73"/>
    </row>
    <row r="307" spans="5:18" ht="12.75">
      <c r="E307" s="160"/>
      <c r="G307" s="71"/>
      <c r="R307" s="73"/>
    </row>
    <row r="308" spans="5:18" ht="12.75">
      <c r="E308" s="160"/>
      <c r="G308" s="71"/>
      <c r="R308" s="73"/>
    </row>
    <row r="309" spans="5:18" ht="12.75">
      <c r="E309" s="160"/>
      <c r="G309" s="71"/>
      <c r="R309" s="73"/>
    </row>
    <row r="310" spans="5:18" ht="12.75">
      <c r="E310" s="160"/>
      <c r="G310" s="71"/>
      <c r="R310" s="73"/>
    </row>
    <row r="311" spans="5:18" ht="12.75">
      <c r="E311" s="160"/>
      <c r="G311" s="71"/>
      <c r="R311" s="73"/>
    </row>
    <row r="312" spans="5:18" ht="12.75">
      <c r="E312" s="160"/>
      <c r="G312" s="71"/>
      <c r="R312" s="73"/>
    </row>
    <row r="313" spans="5:18" ht="12.75">
      <c r="E313" s="160"/>
      <c r="G313" s="71"/>
      <c r="R313" s="73"/>
    </row>
    <row r="314" spans="5:18" ht="12.75">
      <c r="E314" s="160"/>
      <c r="G314" s="71"/>
      <c r="R314" s="73"/>
    </row>
    <row r="315" spans="5:18" ht="12.75">
      <c r="E315" s="160"/>
      <c r="G315" s="71"/>
      <c r="R315" s="73"/>
    </row>
    <row r="316" spans="5:18" ht="12.75">
      <c r="E316" s="160"/>
      <c r="G316" s="71"/>
      <c r="R316" s="73"/>
    </row>
    <row r="317" spans="5:18" ht="12.75">
      <c r="E317" s="160"/>
      <c r="G317" s="71"/>
      <c r="R317" s="73"/>
    </row>
    <row r="318" spans="5:18" ht="12.75">
      <c r="E318" s="160"/>
      <c r="G318" s="71"/>
      <c r="R318" s="73"/>
    </row>
    <row r="319" spans="5:18" ht="12.75">
      <c r="E319" s="160"/>
      <c r="G319" s="71"/>
      <c r="R319" s="73"/>
    </row>
    <row r="320" spans="5:18" ht="12.75">
      <c r="E320" s="160"/>
      <c r="G320" s="71"/>
      <c r="R320" s="73"/>
    </row>
    <row r="321" spans="5:18" ht="12.75">
      <c r="E321" s="160"/>
      <c r="G321" s="71"/>
      <c r="R321" s="73"/>
    </row>
    <row r="322" spans="5:18" ht="12.75">
      <c r="E322" s="160"/>
      <c r="G322" s="71"/>
      <c r="R322" s="73"/>
    </row>
    <row r="323" spans="5:18" ht="12.75">
      <c r="E323" s="160"/>
      <c r="G323" s="71"/>
      <c r="R323" s="73"/>
    </row>
    <row r="324" spans="5:18" ht="12.75">
      <c r="E324" s="160"/>
      <c r="G324" s="71"/>
      <c r="R324" s="73"/>
    </row>
    <row r="325" spans="5:18" ht="12.75">
      <c r="E325" s="160"/>
      <c r="G325" s="71"/>
      <c r="R325" s="73"/>
    </row>
    <row r="326" spans="5:18" ht="12.75">
      <c r="E326" s="160"/>
      <c r="G326" s="71"/>
      <c r="R326" s="73"/>
    </row>
    <row r="327" spans="5:18" ht="12.75">
      <c r="E327" s="160"/>
      <c r="G327" s="71"/>
      <c r="R327" s="73"/>
    </row>
    <row r="328" spans="5:18" ht="12.75">
      <c r="E328" s="160"/>
      <c r="G328" s="71"/>
      <c r="R328" s="73"/>
    </row>
    <row r="329" spans="5:18" ht="12.75">
      <c r="E329" s="160"/>
      <c r="G329" s="71"/>
      <c r="R329" s="73"/>
    </row>
    <row r="330" spans="5:18" ht="12.75">
      <c r="E330" s="160"/>
      <c r="G330" s="71"/>
      <c r="R330" s="73"/>
    </row>
    <row r="331" spans="5:18" ht="12.75">
      <c r="E331" s="160"/>
      <c r="G331" s="71"/>
      <c r="R331" s="73"/>
    </row>
    <row r="332" spans="5:18" ht="12.75">
      <c r="E332" s="160"/>
      <c r="G332" s="71"/>
      <c r="R332" s="73"/>
    </row>
    <row r="333" spans="5:18" ht="12.75">
      <c r="E333" s="160"/>
      <c r="G333" s="71"/>
      <c r="R333" s="73"/>
    </row>
    <row r="334" spans="5:18" ht="12.75">
      <c r="E334" s="160"/>
      <c r="G334" s="71"/>
      <c r="R334" s="73"/>
    </row>
    <row r="335" spans="5:18" ht="12.75">
      <c r="E335" s="160"/>
      <c r="G335" s="71"/>
      <c r="R335" s="73"/>
    </row>
    <row r="336" spans="5:18" ht="12.75">
      <c r="E336" s="160"/>
      <c r="G336" s="71"/>
      <c r="R336" s="73"/>
    </row>
    <row r="337" spans="5:18" ht="12.75">
      <c r="E337" s="160"/>
      <c r="G337" s="71"/>
      <c r="R337" s="73"/>
    </row>
    <row r="338" spans="5:18" ht="12.75">
      <c r="E338" s="160"/>
      <c r="G338" s="71"/>
      <c r="R338" s="73"/>
    </row>
    <row r="339" spans="5:18" ht="12.75">
      <c r="E339" s="160"/>
      <c r="G339" s="71"/>
      <c r="R339" s="73"/>
    </row>
    <row r="340" spans="5:18" ht="12.75">
      <c r="E340" s="160"/>
      <c r="G340" s="71"/>
      <c r="R340" s="73"/>
    </row>
    <row r="341" spans="5:18" ht="12.75">
      <c r="E341" s="160"/>
      <c r="G341" s="71"/>
      <c r="R341" s="73"/>
    </row>
    <row r="342" spans="5:18" ht="12.75">
      <c r="E342" s="160"/>
      <c r="G342" s="71"/>
      <c r="R342" s="73"/>
    </row>
    <row r="343" spans="5:18" ht="12.75">
      <c r="E343" s="160"/>
      <c r="G343" s="71"/>
      <c r="R343" s="73"/>
    </row>
    <row r="344" spans="5:18" ht="12.75">
      <c r="E344" s="160"/>
      <c r="G344" s="71"/>
      <c r="R344" s="73"/>
    </row>
    <row r="345" spans="5:18" ht="12.75">
      <c r="E345" s="160"/>
      <c r="G345" s="71"/>
      <c r="R345" s="73"/>
    </row>
    <row r="346" spans="5:18" ht="12.75">
      <c r="E346" s="160"/>
      <c r="G346" s="71"/>
      <c r="R346" s="73"/>
    </row>
    <row r="347" spans="5:18" ht="12.75">
      <c r="E347" s="160"/>
      <c r="G347" s="71"/>
      <c r="R347" s="73"/>
    </row>
    <row r="348" spans="5:18" ht="12.75">
      <c r="E348" s="160"/>
      <c r="G348" s="71"/>
      <c r="R348" s="73"/>
    </row>
    <row r="349" spans="5:18" ht="12.75">
      <c r="E349" s="160"/>
      <c r="G349" s="71"/>
      <c r="R349" s="73"/>
    </row>
    <row r="350" spans="5:18" ht="12.75">
      <c r="E350" s="160"/>
      <c r="G350" s="71"/>
      <c r="R350" s="73"/>
    </row>
    <row r="351" spans="5:18" ht="12.75">
      <c r="E351" s="160"/>
      <c r="G351" s="71"/>
      <c r="R351" s="73"/>
    </row>
    <row r="352" spans="5:18" ht="12.75">
      <c r="E352" s="160"/>
      <c r="G352" s="71"/>
      <c r="R352" s="73"/>
    </row>
    <row r="353" spans="5:18" ht="12.75">
      <c r="E353" s="160"/>
      <c r="G353" s="71"/>
      <c r="R353" s="73"/>
    </row>
    <row r="354" spans="5:18" ht="12.75">
      <c r="E354" s="160"/>
      <c r="G354" s="71"/>
      <c r="R354" s="73"/>
    </row>
    <row r="355" spans="5:18" ht="12.75">
      <c r="E355" s="160"/>
      <c r="G355" s="71"/>
      <c r="R355" s="73"/>
    </row>
    <row r="356" spans="5:18" ht="12.75">
      <c r="E356" s="160"/>
      <c r="G356" s="71"/>
      <c r="R356" s="73"/>
    </row>
    <row r="357" spans="5:18" ht="12.75">
      <c r="E357" s="160"/>
      <c r="G357" s="71"/>
      <c r="R357" s="73"/>
    </row>
    <row r="358" spans="5:18" ht="12.75">
      <c r="E358" s="160"/>
      <c r="G358" s="71"/>
      <c r="R358" s="73"/>
    </row>
    <row r="359" spans="5:18" ht="12.75">
      <c r="E359" s="160"/>
      <c r="G359" s="71"/>
      <c r="R359" s="73"/>
    </row>
    <row r="360" spans="5:18" ht="12.75">
      <c r="E360" s="160"/>
      <c r="G360" s="71"/>
      <c r="R360" s="73"/>
    </row>
    <row r="361" spans="5:18" ht="12.75">
      <c r="E361" s="160"/>
      <c r="G361" s="71"/>
      <c r="R361" s="73"/>
    </row>
    <row r="362" spans="5:18" ht="12.75">
      <c r="E362" s="160"/>
      <c r="G362" s="71"/>
      <c r="R362" s="73"/>
    </row>
    <row r="363" spans="5:18" ht="12.75">
      <c r="E363" s="160"/>
      <c r="G363" s="71"/>
      <c r="R363" s="73"/>
    </row>
    <row r="364" spans="5:18" ht="12.75">
      <c r="E364" s="160"/>
      <c r="G364" s="71"/>
      <c r="R364" s="73"/>
    </row>
    <row r="365" spans="5:18" ht="12.75">
      <c r="E365" s="160"/>
      <c r="G365" s="71"/>
      <c r="R365" s="73"/>
    </row>
    <row r="366" spans="5:18" ht="12.75">
      <c r="E366" s="160"/>
      <c r="G366" s="71"/>
      <c r="R366" s="73"/>
    </row>
    <row r="367" spans="5:18" ht="12.75">
      <c r="E367" s="160"/>
      <c r="G367" s="71"/>
      <c r="R367" s="73"/>
    </row>
    <row r="368" spans="5:18" ht="12.75">
      <c r="E368" s="160"/>
      <c r="G368" s="71"/>
      <c r="R368" s="73"/>
    </row>
    <row r="369" spans="5:18" ht="12.75">
      <c r="E369" s="160"/>
      <c r="G369" s="71"/>
      <c r="R369" s="73"/>
    </row>
    <row r="370" spans="5:18" ht="12.75">
      <c r="E370" s="160"/>
      <c r="G370" s="71"/>
      <c r="R370" s="73"/>
    </row>
    <row r="371" spans="5:18" ht="12.75">
      <c r="E371" s="160"/>
      <c r="G371" s="71"/>
      <c r="R371" s="73"/>
    </row>
    <row r="372" spans="5:18" ht="12.75">
      <c r="E372" s="160"/>
      <c r="G372" s="71"/>
      <c r="R372" s="73"/>
    </row>
    <row r="373" spans="5:18" ht="12.75">
      <c r="E373" s="160"/>
      <c r="G373" s="71"/>
      <c r="R373" s="73"/>
    </row>
    <row r="374" spans="5:18" ht="12.75">
      <c r="E374" s="160"/>
      <c r="G374" s="71"/>
      <c r="R374" s="73"/>
    </row>
    <row r="375" spans="5:18" ht="12.75">
      <c r="E375" s="160"/>
      <c r="G375" s="71"/>
      <c r="R375" s="73"/>
    </row>
    <row r="376" spans="5:18" ht="12.75">
      <c r="E376" s="160"/>
      <c r="G376" s="71"/>
      <c r="R376" s="73"/>
    </row>
    <row r="377" spans="5:18" ht="12.75">
      <c r="E377" s="160"/>
      <c r="G377" s="71"/>
      <c r="R377" s="73"/>
    </row>
    <row r="378" spans="5:18" ht="12.75">
      <c r="E378" s="160"/>
      <c r="G378" s="71"/>
      <c r="R378" s="73"/>
    </row>
    <row r="379" spans="5:18" ht="12.75">
      <c r="E379" s="160"/>
      <c r="G379" s="71"/>
      <c r="R379" s="73"/>
    </row>
    <row r="380" spans="5:18" ht="12.75">
      <c r="E380" s="160"/>
      <c r="G380" s="71"/>
      <c r="R380" s="73"/>
    </row>
    <row r="381" spans="5:18" ht="12.75">
      <c r="E381" s="160"/>
      <c r="G381" s="71"/>
      <c r="R381" s="73"/>
    </row>
    <row r="382" spans="5:18" ht="12.75">
      <c r="E382" s="160"/>
      <c r="G382" s="71"/>
      <c r="R382" s="73"/>
    </row>
    <row r="383" spans="5:18" ht="12.75">
      <c r="E383" s="160"/>
      <c r="G383" s="71"/>
      <c r="R383" s="73"/>
    </row>
    <row r="384" spans="5:18" ht="12.75">
      <c r="E384" s="160"/>
      <c r="G384" s="71"/>
      <c r="R384" s="73"/>
    </row>
    <row r="385" spans="5:18" ht="12.75">
      <c r="E385" s="160"/>
      <c r="G385" s="71"/>
      <c r="R385" s="73"/>
    </row>
    <row r="386" spans="5:18" ht="12.75">
      <c r="E386" s="160"/>
      <c r="G386" s="71"/>
      <c r="R386" s="73"/>
    </row>
    <row r="387" spans="5:18" ht="12.75">
      <c r="E387" s="160"/>
      <c r="G387" s="71"/>
      <c r="R387" s="73"/>
    </row>
    <row r="388" spans="5:18" ht="12.75">
      <c r="E388" s="160"/>
      <c r="G388" s="71"/>
      <c r="R388" s="73"/>
    </row>
    <row r="389" spans="5:18" ht="12.75">
      <c r="E389" s="160"/>
      <c r="G389" s="71"/>
      <c r="R389" s="73"/>
    </row>
    <row r="390" spans="5:18" ht="12.75">
      <c r="E390" s="160"/>
      <c r="G390" s="71"/>
      <c r="R390" s="73"/>
    </row>
    <row r="391" spans="5:18" ht="12.75">
      <c r="E391" s="160"/>
      <c r="G391" s="71"/>
      <c r="R391" s="73"/>
    </row>
    <row r="392" spans="5:18" ht="12.75">
      <c r="E392" s="160"/>
      <c r="G392" s="71"/>
      <c r="R392" s="73"/>
    </row>
    <row r="393" spans="5:18" ht="12.75">
      <c r="E393" s="160"/>
      <c r="G393" s="71"/>
      <c r="R393" s="73"/>
    </row>
    <row r="394" spans="5:18" ht="12.75">
      <c r="E394" s="160"/>
      <c r="G394" s="71"/>
      <c r="R394" s="73"/>
    </row>
    <row r="395" spans="5:18" ht="12.75">
      <c r="E395" s="160"/>
      <c r="G395" s="71"/>
      <c r="R395" s="73"/>
    </row>
    <row r="396" spans="5:18" ht="12.75">
      <c r="E396" s="160"/>
      <c r="G396" s="71"/>
      <c r="R396" s="73"/>
    </row>
    <row r="397" spans="5:18" ht="12.75">
      <c r="E397" s="160"/>
      <c r="G397" s="71"/>
      <c r="R397" s="73"/>
    </row>
    <row r="398" spans="5:18" ht="12.75">
      <c r="E398" s="160"/>
      <c r="G398" s="71"/>
      <c r="R398" s="73"/>
    </row>
    <row r="399" spans="5:18" ht="12.75">
      <c r="E399" s="160"/>
      <c r="G399" s="71"/>
      <c r="R399" s="73"/>
    </row>
    <row r="400" spans="5:18" ht="12.75">
      <c r="E400" s="160"/>
      <c r="G400" s="71"/>
      <c r="R400" s="73"/>
    </row>
    <row r="401" spans="5:18" ht="12.75">
      <c r="E401" s="160"/>
      <c r="G401" s="71"/>
      <c r="R401" s="73"/>
    </row>
    <row r="402" spans="5:18" ht="12.75">
      <c r="E402" s="160"/>
      <c r="G402" s="71"/>
      <c r="R402" s="73"/>
    </row>
    <row r="403" spans="5:18" ht="12.75">
      <c r="E403" s="160"/>
      <c r="G403" s="71"/>
      <c r="R403" s="73"/>
    </row>
    <row r="404" spans="5:18" ht="12.75">
      <c r="E404" s="160"/>
      <c r="G404" s="71"/>
      <c r="R404" s="73"/>
    </row>
    <row r="405" spans="5:18" ht="12.75">
      <c r="E405" s="160"/>
      <c r="G405" s="71"/>
      <c r="R405" s="73"/>
    </row>
    <row r="406" spans="5:18" ht="12.75">
      <c r="E406" s="160"/>
      <c r="G406" s="71"/>
      <c r="R406" s="73"/>
    </row>
    <row r="407" spans="5:18" ht="12.75">
      <c r="E407" s="160"/>
      <c r="G407" s="71"/>
      <c r="R407" s="73"/>
    </row>
    <row r="408" spans="5:18" ht="12.75">
      <c r="E408" s="160"/>
      <c r="G408" s="71"/>
      <c r="R408" s="73"/>
    </row>
    <row r="409" spans="5:18" ht="12.75">
      <c r="E409" s="160"/>
      <c r="G409" s="71"/>
      <c r="R409" s="73"/>
    </row>
    <row r="410" spans="5:18" ht="12.75">
      <c r="E410" s="160"/>
      <c r="G410" s="71"/>
      <c r="R410" s="73"/>
    </row>
    <row r="411" spans="5:18" ht="12.75">
      <c r="E411" s="160"/>
      <c r="G411" s="71"/>
      <c r="R411" s="73"/>
    </row>
    <row r="412" spans="5:18" ht="12.75">
      <c r="E412" s="160"/>
      <c r="G412" s="71"/>
      <c r="R412" s="73"/>
    </row>
    <row r="413" spans="5:18" ht="12.75">
      <c r="E413" s="160"/>
      <c r="G413" s="71"/>
      <c r="R413" s="73"/>
    </row>
    <row r="414" spans="5:18" ht="12.75">
      <c r="E414" s="160"/>
      <c r="G414" s="71"/>
      <c r="R414" s="73"/>
    </row>
    <row r="415" spans="5:18" ht="12.75">
      <c r="E415" s="160"/>
      <c r="G415" s="71"/>
      <c r="R415" s="73"/>
    </row>
    <row r="416" spans="5:18" ht="12.75">
      <c r="E416" s="160"/>
      <c r="G416" s="71"/>
      <c r="R416" s="73"/>
    </row>
    <row r="417" spans="5:18" ht="12.75">
      <c r="E417" s="160"/>
      <c r="G417" s="71"/>
      <c r="R417" s="73"/>
    </row>
    <row r="418" spans="5:18" ht="12.75">
      <c r="E418" s="160"/>
      <c r="G418" s="71"/>
      <c r="R418" s="73"/>
    </row>
    <row r="419" spans="5:18" ht="12.75">
      <c r="E419" s="160"/>
      <c r="G419" s="71"/>
      <c r="R419" s="73"/>
    </row>
    <row r="420" spans="5:18" ht="12.75">
      <c r="E420" s="160"/>
      <c r="G420" s="71"/>
      <c r="R420" s="73"/>
    </row>
    <row r="421" spans="5:18" ht="12.75">
      <c r="E421" s="160"/>
      <c r="G421" s="71"/>
      <c r="R421" s="73"/>
    </row>
    <row r="422" spans="5:18" ht="12.75">
      <c r="E422" s="160"/>
      <c r="G422" s="71"/>
      <c r="R422" s="73"/>
    </row>
    <row r="423" spans="5:18" ht="12.75">
      <c r="E423" s="160"/>
      <c r="G423" s="71"/>
      <c r="R423" s="73"/>
    </row>
    <row r="424" spans="5:18" ht="12.75">
      <c r="E424" s="160"/>
      <c r="G424" s="71"/>
      <c r="R424" s="73"/>
    </row>
    <row r="425" spans="5:18" ht="12.75">
      <c r="E425" s="160"/>
      <c r="G425" s="71"/>
      <c r="R425" s="73"/>
    </row>
    <row r="426" spans="5:18" ht="12.75">
      <c r="E426" s="160"/>
      <c r="G426" s="71"/>
      <c r="R426" s="73"/>
    </row>
    <row r="427" spans="5:18" ht="12.75">
      <c r="E427" s="160"/>
      <c r="G427" s="71"/>
      <c r="R427" s="73"/>
    </row>
    <row r="428" spans="5:18" ht="12.75">
      <c r="E428" s="160"/>
      <c r="G428" s="71"/>
      <c r="R428" s="73"/>
    </row>
    <row r="429" spans="5:18" ht="12.75">
      <c r="E429" s="160"/>
      <c r="G429" s="71"/>
      <c r="R429" s="73"/>
    </row>
    <row r="430" spans="5:18" ht="12.75">
      <c r="E430" s="160"/>
      <c r="G430" s="71"/>
      <c r="R430" s="73"/>
    </row>
    <row r="431" spans="5:18" ht="12.75">
      <c r="E431" s="160"/>
      <c r="G431" s="71"/>
      <c r="R431" s="73"/>
    </row>
    <row r="432" spans="5:18" ht="12.75">
      <c r="E432" s="160"/>
      <c r="G432" s="71"/>
      <c r="R432" s="73"/>
    </row>
    <row r="433" spans="5:18" ht="12.75">
      <c r="E433" s="160"/>
      <c r="G433" s="71"/>
      <c r="R433" s="73"/>
    </row>
    <row r="434" spans="5:18" ht="12.75">
      <c r="E434" s="160"/>
      <c r="G434" s="71"/>
      <c r="R434" s="73"/>
    </row>
    <row r="435" spans="5:18" ht="12.75">
      <c r="E435" s="160"/>
      <c r="G435" s="71"/>
      <c r="R435" s="73"/>
    </row>
    <row r="436" spans="5:18" ht="12.75">
      <c r="E436" s="160"/>
      <c r="G436" s="71"/>
      <c r="R436" s="73"/>
    </row>
    <row r="437" spans="5:18" ht="12.75">
      <c r="E437" s="160"/>
      <c r="G437" s="71"/>
      <c r="R437" s="73"/>
    </row>
    <row r="438" spans="5:18" ht="12.75">
      <c r="E438" s="160"/>
      <c r="G438" s="71"/>
      <c r="R438" s="73"/>
    </row>
    <row r="439" spans="5:18" ht="12.75">
      <c r="E439" s="160"/>
      <c r="G439" s="71"/>
      <c r="R439" s="73"/>
    </row>
    <row r="440" spans="5:18" ht="12.75">
      <c r="E440" s="160"/>
      <c r="G440" s="71"/>
      <c r="R440" s="73"/>
    </row>
    <row r="441" spans="5:18" ht="12.75">
      <c r="E441" s="160"/>
      <c r="G441" s="71"/>
      <c r="R441" s="73"/>
    </row>
    <row r="442" spans="5:18" ht="12.75">
      <c r="E442" s="160"/>
      <c r="G442" s="71"/>
      <c r="R442" s="73"/>
    </row>
    <row r="443" spans="5:18" ht="12.75">
      <c r="E443" s="160"/>
      <c r="G443" s="71"/>
      <c r="R443" s="73"/>
    </row>
    <row r="444" spans="5:18" ht="12.75">
      <c r="E444" s="160"/>
      <c r="G444" s="71"/>
      <c r="R444" s="73"/>
    </row>
    <row r="445" spans="5:18" ht="12.75">
      <c r="E445" s="160"/>
      <c r="G445" s="71"/>
      <c r="R445" s="73"/>
    </row>
    <row r="446" spans="5:18" ht="12.75">
      <c r="E446" s="160"/>
      <c r="G446" s="71"/>
      <c r="R446" s="73"/>
    </row>
    <row r="447" spans="5:18" ht="12.75">
      <c r="E447" s="160"/>
      <c r="G447" s="71"/>
      <c r="R447" s="73"/>
    </row>
    <row r="448" spans="5:18" ht="12.75">
      <c r="E448" s="160"/>
      <c r="G448" s="71"/>
      <c r="R448" s="73"/>
    </row>
    <row r="449" spans="5:18" ht="12.75">
      <c r="E449" s="160"/>
      <c r="G449" s="71"/>
      <c r="R449" s="73"/>
    </row>
    <row r="450" spans="5:18" ht="12.75">
      <c r="E450" s="160"/>
      <c r="G450" s="71"/>
      <c r="R450" s="73"/>
    </row>
    <row r="451" spans="5:18" ht="12.75">
      <c r="E451" s="160"/>
      <c r="G451" s="71"/>
      <c r="R451" s="73"/>
    </row>
    <row r="452" spans="5:18" ht="12.75">
      <c r="E452" s="160"/>
      <c r="G452" s="71"/>
      <c r="R452" s="73"/>
    </row>
    <row r="453" spans="5:18" ht="12.75">
      <c r="E453" s="160"/>
      <c r="G453" s="71"/>
      <c r="R453" s="73"/>
    </row>
    <row r="454" spans="5:18" ht="12.75">
      <c r="E454" s="160"/>
      <c r="G454" s="71"/>
      <c r="R454" s="73"/>
    </row>
    <row r="455" spans="5:18" ht="12.75">
      <c r="E455" s="160"/>
      <c r="G455" s="71"/>
      <c r="R455" s="73"/>
    </row>
    <row r="456" spans="5:18" ht="12.75">
      <c r="E456" s="160"/>
      <c r="G456" s="71"/>
      <c r="R456" s="73"/>
    </row>
    <row r="457" spans="5:18" ht="12.75">
      <c r="E457" s="160"/>
      <c r="G457" s="71"/>
      <c r="R457" s="73"/>
    </row>
    <row r="458" spans="5:18" ht="12.75">
      <c r="E458" s="160"/>
      <c r="G458" s="71"/>
      <c r="R458" s="73"/>
    </row>
    <row r="459" spans="5:18" ht="12.75">
      <c r="E459" s="160"/>
      <c r="G459" s="71"/>
      <c r="R459" s="73"/>
    </row>
    <row r="460" spans="5:18" ht="12.75">
      <c r="E460" s="160"/>
      <c r="G460" s="71"/>
      <c r="R460" s="73"/>
    </row>
    <row r="461" spans="5:18" ht="12.75">
      <c r="E461" s="160"/>
      <c r="G461" s="71"/>
      <c r="R461" s="73"/>
    </row>
    <row r="462" spans="5:18" ht="12.75">
      <c r="E462" s="160"/>
      <c r="G462" s="71"/>
      <c r="R462" s="73"/>
    </row>
    <row r="463" spans="5:18" ht="12.75">
      <c r="E463" s="160"/>
      <c r="G463" s="71"/>
      <c r="R463" s="73"/>
    </row>
    <row r="464" spans="5:18" ht="12.75">
      <c r="E464" s="160"/>
      <c r="G464" s="71"/>
      <c r="R464" s="73"/>
    </row>
    <row r="465" spans="5:18" ht="12.75">
      <c r="E465" s="160"/>
      <c r="G465" s="71"/>
      <c r="R465" s="73"/>
    </row>
    <row r="466" spans="5:18" ht="12.75">
      <c r="E466" s="160"/>
      <c r="G466" s="71"/>
      <c r="R466" s="73"/>
    </row>
    <row r="467" spans="5:18" ht="12.75">
      <c r="E467" s="160"/>
      <c r="G467" s="71"/>
      <c r="R467" s="73"/>
    </row>
    <row r="468" spans="5:18" ht="12.75">
      <c r="E468" s="160"/>
      <c r="G468" s="71"/>
      <c r="R468" s="73"/>
    </row>
    <row r="469" spans="5:18" ht="12.75">
      <c r="E469" s="160"/>
      <c r="G469" s="71"/>
      <c r="R469" s="73"/>
    </row>
    <row r="470" spans="5:18" ht="12.75">
      <c r="E470" s="160"/>
      <c r="G470" s="71"/>
      <c r="R470" s="73"/>
    </row>
    <row r="471" spans="5:18" ht="12.75">
      <c r="E471" s="160"/>
      <c r="G471" s="71"/>
      <c r="R471" s="73"/>
    </row>
    <row r="472" spans="5:18" ht="12.75">
      <c r="E472" s="160"/>
      <c r="G472" s="71"/>
      <c r="R472" s="73"/>
    </row>
    <row r="473" spans="5:18" ht="12.75">
      <c r="E473" s="160"/>
      <c r="G473" s="71"/>
      <c r="R473" s="73"/>
    </row>
    <row r="474" spans="5:18" ht="12.75">
      <c r="E474" s="160"/>
      <c r="G474" s="71"/>
      <c r="R474" s="73"/>
    </row>
    <row r="475" spans="5:18" ht="12.75">
      <c r="E475" s="160"/>
      <c r="G475" s="71"/>
      <c r="R475" s="73"/>
    </row>
    <row r="476" spans="5:18" ht="12.75">
      <c r="E476" s="160"/>
      <c r="G476" s="71"/>
      <c r="R476" s="73"/>
    </row>
    <row r="477" spans="5:18" ht="12.75">
      <c r="E477" s="160"/>
      <c r="G477" s="71"/>
      <c r="R477" s="73"/>
    </row>
    <row r="478" spans="5:18" ht="12.75">
      <c r="E478" s="160"/>
      <c r="G478" s="71"/>
      <c r="R478" s="73"/>
    </row>
    <row r="479" spans="5:18" ht="12.75">
      <c r="E479" s="160"/>
      <c r="G479" s="71"/>
      <c r="R479" s="73"/>
    </row>
    <row r="480" spans="5:18" ht="12.75">
      <c r="E480" s="160"/>
      <c r="G480" s="71"/>
      <c r="R480" s="73"/>
    </row>
    <row r="481" spans="5:18" ht="12.75">
      <c r="E481" s="160"/>
      <c r="G481" s="71"/>
      <c r="R481" s="73"/>
    </row>
    <row r="482" spans="5:18" ht="12.75">
      <c r="E482" s="160"/>
      <c r="G482" s="71"/>
      <c r="R482" s="73"/>
    </row>
    <row r="483" spans="5:18" ht="12.75">
      <c r="E483" s="160"/>
      <c r="G483" s="71"/>
      <c r="R483" s="73"/>
    </row>
    <row r="484" spans="5:18" ht="12.75">
      <c r="E484" s="160"/>
      <c r="G484" s="71"/>
      <c r="R484" s="73"/>
    </row>
    <row r="485" spans="5:18" ht="12.75">
      <c r="E485" s="160"/>
      <c r="G485" s="71"/>
      <c r="R485" s="73"/>
    </row>
    <row r="486" spans="5:18" ht="12.75">
      <c r="E486" s="160"/>
      <c r="G486" s="71"/>
      <c r="R486" s="73"/>
    </row>
    <row r="487" spans="5:18" ht="12.75">
      <c r="E487" s="160"/>
      <c r="G487" s="71"/>
      <c r="R487" s="73"/>
    </row>
    <row r="488" spans="5:18" ht="12.75">
      <c r="E488" s="160"/>
      <c r="G488" s="71"/>
      <c r="R488" s="73"/>
    </row>
    <row r="489" spans="5:18" ht="12.75">
      <c r="E489" s="160"/>
      <c r="G489" s="71"/>
      <c r="R489" s="73"/>
    </row>
    <row r="490" spans="5:18" ht="12.75">
      <c r="E490" s="160"/>
      <c r="G490" s="71"/>
      <c r="R490" s="73"/>
    </row>
    <row r="491" spans="5:18" ht="12.75">
      <c r="E491" s="160"/>
      <c r="G491" s="71"/>
      <c r="R491" s="73"/>
    </row>
    <row r="492" spans="5:18" ht="12.75">
      <c r="E492" s="160"/>
      <c r="G492" s="71"/>
      <c r="R492" s="73"/>
    </row>
    <row r="493" spans="5:18" ht="12.75">
      <c r="E493" s="160"/>
      <c r="G493" s="71"/>
      <c r="R493" s="73"/>
    </row>
    <row r="494" spans="5:18" ht="12.75">
      <c r="E494" s="160"/>
      <c r="G494" s="71"/>
      <c r="R494" s="73"/>
    </row>
    <row r="495" spans="5:18" ht="12.75">
      <c r="E495" s="160"/>
      <c r="G495" s="71"/>
      <c r="R495" s="73"/>
    </row>
    <row r="496" spans="5:18" ht="12.75">
      <c r="E496" s="160"/>
      <c r="G496" s="71"/>
      <c r="R496" s="73"/>
    </row>
    <row r="497" spans="5:18" ht="12.75">
      <c r="E497" s="160"/>
      <c r="G497" s="71"/>
      <c r="R497" s="73"/>
    </row>
    <row r="498" spans="5:18" ht="12.75">
      <c r="E498" s="160"/>
      <c r="G498" s="71"/>
      <c r="R498" s="73"/>
    </row>
    <row r="499" spans="5:18" ht="12.75">
      <c r="E499" s="160"/>
      <c r="G499" s="71"/>
      <c r="R499" s="73"/>
    </row>
    <row r="500" spans="5:18" ht="12.75">
      <c r="E500" s="160"/>
      <c r="G500" s="71"/>
      <c r="R500" s="73"/>
    </row>
    <row r="501" spans="5:18" ht="12.75">
      <c r="E501" s="160"/>
      <c r="G501" s="71"/>
      <c r="R501" s="73"/>
    </row>
    <row r="502" spans="5:18" ht="12.75">
      <c r="E502" s="160"/>
      <c r="G502" s="71"/>
      <c r="R502" s="73"/>
    </row>
    <row r="503" spans="5:18" ht="12.75">
      <c r="E503" s="160"/>
      <c r="G503" s="71"/>
      <c r="R503" s="73"/>
    </row>
    <row r="504" spans="5:18" ht="12.75">
      <c r="E504" s="160"/>
      <c r="G504" s="71"/>
      <c r="R504" s="73"/>
    </row>
    <row r="505" spans="5:18" ht="12.75">
      <c r="E505" s="160"/>
      <c r="G505" s="71"/>
      <c r="R505" s="73"/>
    </row>
    <row r="506" spans="5:18" ht="12.75">
      <c r="E506" s="160"/>
      <c r="G506" s="71"/>
      <c r="R506" s="73"/>
    </row>
    <row r="507" spans="5:18" ht="12.75">
      <c r="E507" s="160"/>
      <c r="G507" s="71"/>
      <c r="R507" s="73"/>
    </row>
    <row r="508" spans="5:18" ht="12.75">
      <c r="E508" s="160"/>
      <c r="G508" s="71"/>
      <c r="R508" s="73"/>
    </row>
    <row r="509" spans="5:18" ht="12.75">
      <c r="E509" s="160"/>
      <c r="G509" s="71"/>
      <c r="R509" s="73"/>
    </row>
    <row r="510" spans="5:18" ht="12.75">
      <c r="E510" s="160"/>
      <c r="G510" s="71"/>
      <c r="R510" s="73"/>
    </row>
    <row r="511" spans="5:18" ht="12.75">
      <c r="E511" s="160"/>
      <c r="G511" s="71"/>
      <c r="R511" s="73"/>
    </row>
    <row r="512" spans="5:18" ht="12.75">
      <c r="E512" s="160"/>
      <c r="G512" s="71"/>
      <c r="R512" s="73"/>
    </row>
    <row r="513" spans="5:18" ht="12.75">
      <c r="E513" s="160"/>
      <c r="G513" s="71"/>
      <c r="R513" s="73"/>
    </row>
    <row r="514" spans="5:18" ht="12.75">
      <c r="E514" s="160"/>
      <c r="G514" s="71"/>
      <c r="R514" s="73"/>
    </row>
    <row r="515" spans="5:18" ht="12.75">
      <c r="E515" s="160"/>
      <c r="G515" s="71"/>
      <c r="R515" s="73"/>
    </row>
    <row r="516" spans="5:18" ht="12.75">
      <c r="E516" s="160"/>
      <c r="G516" s="71"/>
      <c r="R516" s="73"/>
    </row>
    <row r="517" spans="5:18" ht="12.75">
      <c r="E517" s="160"/>
      <c r="G517" s="71"/>
      <c r="R517" s="73"/>
    </row>
    <row r="518" spans="5:18" ht="12.75">
      <c r="E518" s="160"/>
      <c r="G518" s="71"/>
      <c r="R518" s="73"/>
    </row>
    <row r="519" spans="5:18" ht="12.75">
      <c r="E519" s="160"/>
      <c r="G519" s="71"/>
      <c r="R519" s="73"/>
    </row>
    <row r="520" spans="5:18" ht="12.75">
      <c r="E520" s="160"/>
      <c r="G520" s="71"/>
      <c r="R520" s="73"/>
    </row>
    <row r="521" spans="5:18" ht="12.75">
      <c r="E521" s="160"/>
      <c r="G521" s="71"/>
      <c r="R521" s="73"/>
    </row>
    <row r="522" spans="5:18" ht="12.75">
      <c r="E522" s="160"/>
      <c r="G522" s="71"/>
      <c r="R522" s="73"/>
    </row>
    <row r="523" spans="5:18" ht="12.75">
      <c r="E523" s="160"/>
      <c r="G523" s="71"/>
      <c r="R523" s="73"/>
    </row>
    <row r="524" spans="5:18" ht="12.75">
      <c r="E524" s="160"/>
      <c r="G524" s="71"/>
      <c r="R524" s="73"/>
    </row>
    <row r="525" spans="5:18" ht="12.75">
      <c r="E525" s="160"/>
      <c r="G525" s="71"/>
      <c r="R525" s="73"/>
    </row>
    <row r="526" spans="5:18" ht="12.75">
      <c r="E526" s="160"/>
      <c r="G526" s="71"/>
      <c r="R526" s="73"/>
    </row>
    <row r="527" spans="5:18" ht="12.75">
      <c r="E527" s="160"/>
      <c r="G527" s="71"/>
      <c r="R527" s="73"/>
    </row>
    <row r="528" spans="5:18" ht="12.75">
      <c r="E528" s="160"/>
      <c r="G528" s="71"/>
      <c r="R528" s="73"/>
    </row>
    <row r="529" spans="5:18" ht="12.75">
      <c r="E529" s="160"/>
      <c r="G529" s="71"/>
      <c r="R529" s="73"/>
    </row>
    <row r="530" spans="5:18" ht="12.75">
      <c r="E530" s="160"/>
      <c r="G530" s="71"/>
      <c r="R530" s="73"/>
    </row>
    <row r="531" spans="5:18" ht="12.75">
      <c r="E531" s="160"/>
      <c r="G531" s="71"/>
      <c r="R531" s="73"/>
    </row>
    <row r="532" spans="5:18" ht="12.75">
      <c r="E532" s="160"/>
      <c r="G532" s="71"/>
      <c r="R532" s="73"/>
    </row>
    <row r="533" spans="5:18" ht="12.75">
      <c r="E533" s="160"/>
      <c r="G533" s="71"/>
      <c r="R533" s="73"/>
    </row>
    <row r="534" spans="5:18" ht="12.75">
      <c r="E534" s="160"/>
      <c r="G534" s="71"/>
      <c r="R534" s="73"/>
    </row>
    <row r="535" spans="5:18" ht="12.75">
      <c r="E535" s="160"/>
      <c r="G535" s="71"/>
      <c r="R535" s="73"/>
    </row>
    <row r="536" spans="5:18" ht="12.75">
      <c r="E536" s="160"/>
      <c r="G536" s="71"/>
      <c r="R536" s="73"/>
    </row>
    <row r="537" spans="5:18" ht="12.75">
      <c r="E537" s="160"/>
      <c r="G537" s="71"/>
      <c r="R537" s="73"/>
    </row>
    <row r="538" spans="5:18" ht="12.75">
      <c r="E538" s="160"/>
      <c r="G538" s="71"/>
      <c r="R538" s="73"/>
    </row>
    <row r="539" spans="5:18" ht="12.75">
      <c r="E539" s="160"/>
      <c r="G539" s="71"/>
      <c r="R539" s="73"/>
    </row>
    <row r="540" spans="5:18" ht="12.75">
      <c r="E540" s="160"/>
      <c r="G540" s="71"/>
      <c r="R540" s="73"/>
    </row>
    <row r="541" spans="5:18" ht="12.75">
      <c r="E541" s="160"/>
      <c r="G541" s="71"/>
      <c r="R541" s="73"/>
    </row>
    <row r="542" spans="5:18" ht="12.75">
      <c r="E542" s="160"/>
      <c r="G542" s="71"/>
      <c r="R542" s="73"/>
    </row>
    <row r="543" spans="5:18" ht="12.75">
      <c r="E543" s="160"/>
      <c r="G543" s="71"/>
      <c r="R543" s="73"/>
    </row>
    <row r="544" spans="5:18" ht="12.75">
      <c r="E544" s="160"/>
      <c r="G544" s="71"/>
      <c r="R544" s="73"/>
    </row>
    <row r="545" spans="5:18" ht="12.75">
      <c r="E545" s="160"/>
      <c r="G545" s="71"/>
      <c r="R545" s="73"/>
    </row>
    <row r="546" spans="5:18" ht="12.75">
      <c r="E546" s="160"/>
      <c r="G546" s="71"/>
      <c r="R546" s="73"/>
    </row>
    <row r="547" spans="5:18" ht="12.75">
      <c r="E547" s="160"/>
      <c r="G547" s="71"/>
      <c r="R547" s="73"/>
    </row>
    <row r="548" spans="5:18" ht="12.75">
      <c r="E548" s="160"/>
      <c r="G548" s="71"/>
      <c r="R548" s="73"/>
    </row>
    <row r="549" spans="5:18" ht="12.75">
      <c r="E549" s="160"/>
      <c r="G549" s="71"/>
      <c r="R549" s="73"/>
    </row>
    <row r="550" spans="5:18" ht="12.75">
      <c r="E550" s="160"/>
      <c r="G550" s="71"/>
      <c r="R550" s="73"/>
    </row>
    <row r="551" spans="5:18" ht="12.75">
      <c r="E551" s="160"/>
      <c r="G551" s="71"/>
      <c r="R551" s="73"/>
    </row>
    <row r="552" spans="5:18" ht="12.75">
      <c r="E552" s="160"/>
      <c r="G552" s="71"/>
      <c r="R552" s="73"/>
    </row>
    <row r="553" spans="5:18" ht="12.75">
      <c r="E553" s="160"/>
      <c r="G553" s="71"/>
      <c r="R553" s="73"/>
    </row>
    <row r="554" spans="5:18" ht="12.75">
      <c r="E554" s="160"/>
      <c r="G554" s="71"/>
      <c r="R554" s="73"/>
    </row>
    <row r="555" spans="5:18" ht="12.75">
      <c r="E555" s="160"/>
      <c r="G555" s="71"/>
      <c r="R555" s="73"/>
    </row>
    <row r="556" spans="5:18" ht="12.75">
      <c r="E556" s="160"/>
      <c r="G556" s="71"/>
      <c r="R556" s="73"/>
    </row>
    <row r="557" spans="5:18" ht="12.75">
      <c r="E557" s="160"/>
      <c r="G557" s="71"/>
      <c r="R557" s="73"/>
    </row>
    <row r="558" spans="5:18" ht="12.75">
      <c r="E558" s="160"/>
      <c r="G558" s="71"/>
      <c r="R558" s="73"/>
    </row>
    <row r="559" spans="5:18" ht="12.75">
      <c r="E559" s="160"/>
      <c r="G559" s="71"/>
      <c r="R559" s="73"/>
    </row>
    <row r="560" spans="5:18" ht="12.75">
      <c r="E560" s="160"/>
      <c r="G560" s="71"/>
      <c r="R560" s="73"/>
    </row>
    <row r="561" spans="5:18" ht="12.75">
      <c r="E561" s="160"/>
      <c r="G561" s="71"/>
      <c r="R561" s="73"/>
    </row>
    <row r="562" spans="5:18" ht="12.75">
      <c r="E562" s="160"/>
      <c r="G562" s="71"/>
      <c r="R562" s="73"/>
    </row>
    <row r="563" spans="5:18" ht="12.75">
      <c r="E563" s="160"/>
      <c r="G563" s="71"/>
      <c r="R563" s="73"/>
    </row>
    <row r="564" spans="5:18" ht="12.75">
      <c r="E564" s="160"/>
      <c r="G564" s="71"/>
      <c r="R564" s="73"/>
    </row>
    <row r="565" spans="5:18" ht="12.75">
      <c r="E565" s="160"/>
      <c r="G565" s="71"/>
      <c r="R565" s="73"/>
    </row>
    <row r="566" spans="5:18" ht="12.75">
      <c r="E566" s="160"/>
      <c r="G566" s="71"/>
      <c r="R566" s="73"/>
    </row>
    <row r="567" spans="5:18" ht="12.75">
      <c r="E567" s="160"/>
      <c r="G567" s="71"/>
      <c r="R567" s="73"/>
    </row>
    <row r="568" spans="5:18" ht="12.75">
      <c r="E568" s="160"/>
      <c r="G568" s="71"/>
      <c r="R568" s="73"/>
    </row>
    <row r="569" spans="5:18" ht="12.75">
      <c r="E569" s="160"/>
      <c r="G569" s="71"/>
      <c r="R569" s="73"/>
    </row>
    <row r="570" spans="5:18" ht="12.75">
      <c r="E570" s="160"/>
      <c r="G570" s="71"/>
      <c r="R570" s="73"/>
    </row>
    <row r="571" spans="5:18" ht="12.75">
      <c r="E571" s="160"/>
      <c r="G571" s="71"/>
      <c r="R571" s="73"/>
    </row>
    <row r="572" spans="5:18" ht="12.75">
      <c r="E572" s="160"/>
      <c r="G572" s="71"/>
      <c r="R572" s="73"/>
    </row>
    <row r="573" spans="5:18" ht="12.75">
      <c r="E573" s="160"/>
      <c r="G573" s="71"/>
      <c r="R573" s="73"/>
    </row>
    <row r="574" spans="5:18" ht="12.75">
      <c r="E574" s="160"/>
      <c r="G574" s="71"/>
      <c r="R574" s="73"/>
    </row>
    <row r="575" spans="5:18" ht="12.75">
      <c r="E575" s="160"/>
      <c r="G575" s="71"/>
      <c r="R575" s="73"/>
    </row>
    <row r="576" spans="5:18" ht="12.75">
      <c r="E576" s="160"/>
      <c r="G576" s="71"/>
      <c r="R576" s="73"/>
    </row>
    <row r="577" spans="5:18" ht="12.75">
      <c r="E577" s="160"/>
      <c r="G577" s="71"/>
      <c r="R577" s="73"/>
    </row>
    <row r="578" spans="5:18" ht="12.75">
      <c r="E578" s="160"/>
      <c r="G578" s="71"/>
      <c r="R578" s="73"/>
    </row>
    <row r="579" spans="5:18" ht="12.75">
      <c r="E579" s="160"/>
      <c r="G579" s="71"/>
      <c r="R579" s="73"/>
    </row>
    <row r="580" spans="5:18" ht="12.75">
      <c r="E580" s="160"/>
      <c r="G580" s="71"/>
      <c r="R580" s="73"/>
    </row>
    <row r="581" spans="5:18" ht="12.75">
      <c r="E581" s="160"/>
      <c r="G581" s="71"/>
      <c r="R581" s="73"/>
    </row>
    <row r="582" spans="5:18" ht="12.75">
      <c r="E582" s="160"/>
      <c r="G582" s="71"/>
      <c r="R582" s="73"/>
    </row>
    <row r="583" spans="5:18" ht="12.75">
      <c r="E583" s="160"/>
      <c r="G583" s="71"/>
      <c r="R583" s="73"/>
    </row>
    <row r="584" spans="5:18" ht="12.75">
      <c r="E584" s="160"/>
      <c r="G584" s="71"/>
      <c r="R584" s="73"/>
    </row>
    <row r="585" spans="5:18" ht="12.75">
      <c r="E585" s="160"/>
      <c r="G585" s="71"/>
      <c r="R585" s="73"/>
    </row>
    <row r="586" spans="5:18" ht="12.75">
      <c r="E586" s="160"/>
      <c r="G586" s="71"/>
      <c r="R586" s="73"/>
    </row>
    <row r="587" spans="5:18" ht="12.75">
      <c r="E587" s="160"/>
      <c r="G587" s="71"/>
      <c r="R587" s="73"/>
    </row>
    <row r="588" spans="5:18" ht="12.75">
      <c r="E588" s="160"/>
      <c r="G588" s="71"/>
      <c r="R588" s="73"/>
    </row>
    <row r="589" spans="5:18" ht="12.75">
      <c r="E589" s="160"/>
      <c r="G589" s="71"/>
      <c r="R589" s="73"/>
    </row>
    <row r="590" spans="5:18" ht="12.75">
      <c r="E590" s="160"/>
      <c r="G590" s="71"/>
      <c r="R590" s="73"/>
    </row>
    <row r="591" spans="5:18" ht="12.75">
      <c r="E591" s="160"/>
      <c r="G591" s="71"/>
      <c r="R591" s="73"/>
    </row>
    <row r="592" spans="5:18" ht="12.75">
      <c r="E592" s="160"/>
      <c r="G592" s="71"/>
      <c r="R592" s="73"/>
    </row>
    <row r="593" spans="5:18" ht="12.75">
      <c r="E593" s="160"/>
      <c r="G593" s="71"/>
      <c r="R593" s="73"/>
    </row>
    <row r="594" spans="5:18" ht="12.75">
      <c r="E594" s="160"/>
      <c r="G594" s="71"/>
      <c r="R594" s="73"/>
    </row>
    <row r="595" spans="5:18" ht="12.75">
      <c r="E595" s="160"/>
      <c r="G595" s="71"/>
      <c r="R595" s="73"/>
    </row>
    <row r="596" spans="5:18" ht="12.75">
      <c r="E596" s="160"/>
      <c r="G596" s="71"/>
      <c r="R596" s="73"/>
    </row>
    <row r="597" spans="5:18" ht="12.75">
      <c r="E597" s="160"/>
      <c r="G597" s="71"/>
      <c r="R597" s="73"/>
    </row>
    <row r="598" spans="5:18" ht="12.75">
      <c r="E598" s="160"/>
      <c r="G598" s="71"/>
      <c r="R598" s="73"/>
    </row>
    <row r="599" spans="5:18" ht="12.75">
      <c r="E599" s="160"/>
      <c r="G599" s="71"/>
      <c r="R599" s="73"/>
    </row>
    <row r="600" spans="5:18" ht="12.75">
      <c r="E600" s="160"/>
      <c r="G600" s="71"/>
      <c r="R600" s="73"/>
    </row>
    <row r="601" spans="5:18" ht="12.75">
      <c r="E601" s="160"/>
      <c r="G601" s="71"/>
      <c r="R601" s="73"/>
    </row>
    <row r="602" spans="5:18" ht="12.75">
      <c r="E602" s="160"/>
      <c r="G602" s="71"/>
      <c r="R602" s="73"/>
    </row>
    <row r="603" spans="5:18" ht="12.75">
      <c r="E603" s="160"/>
      <c r="G603" s="71"/>
      <c r="R603" s="73"/>
    </row>
    <row r="604" spans="5:18" ht="12.75">
      <c r="E604" s="160"/>
      <c r="G604" s="71"/>
      <c r="R604" s="73"/>
    </row>
    <row r="605" spans="5:18" ht="12.75">
      <c r="E605" s="160"/>
      <c r="G605" s="71"/>
      <c r="R605" s="73"/>
    </row>
    <row r="606" spans="5:18" ht="12.75">
      <c r="E606" s="160"/>
      <c r="G606" s="71"/>
      <c r="R606" s="73"/>
    </row>
    <row r="607" spans="5:18" ht="12.75">
      <c r="E607" s="160"/>
      <c r="G607" s="71"/>
      <c r="R607" s="73"/>
    </row>
    <row r="608" spans="5:18" ht="12.75">
      <c r="E608" s="160"/>
      <c r="G608" s="71"/>
      <c r="R608" s="73"/>
    </row>
    <row r="609" spans="5:18" ht="12.75">
      <c r="E609" s="160"/>
      <c r="G609" s="71"/>
      <c r="R609" s="73"/>
    </row>
    <row r="610" spans="5:18" ht="12.75">
      <c r="E610" s="160"/>
      <c r="G610" s="71"/>
      <c r="R610" s="73"/>
    </row>
    <row r="611" spans="5:18" ht="12.75">
      <c r="E611" s="160"/>
      <c r="G611" s="71"/>
      <c r="R611" s="73"/>
    </row>
    <row r="612" spans="5:18" ht="12.75">
      <c r="E612" s="160"/>
      <c r="G612" s="71"/>
      <c r="R612" s="73"/>
    </row>
    <row r="613" spans="5:18" ht="12.75">
      <c r="E613" s="160"/>
      <c r="G613" s="71"/>
      <c r="R613" s="73"/>
    </row>
    <row r="614" spans="5:18" ht="12.75">
      <c r="E614" s="160"/>
      <c r="G614" s="71"/>
      <c r="R614" s="73"/>
    </row>
    <row r="615" spans="5:18" ht="12.75">
      <c r="E615" s="160"/>
      <c r="G615" s="71"/>
      <c r="R615" s="73"/>
    </row>
    <row r="616" spans="5:18" ht="12.75">
      <c r="E616" s="160"/>
      <c r="G616" s="71"/>
      <c r="R616" s="73"/>
    </row>
    <row r="617" spans="5:18" ht="12.75">
      <c r="E617" s="160"/>
      <c r="G617" s="71"/>
      <c r="R617" s="73"/>
    </row>
    <row r="618" spans="5:18" ht="12.75">
      <c r="E618" s="160"/>
      <c r="G618" s="71"/>
      <c r="R618" s="73"/>
    </row>
    <row r="619" spans="5:18" ht="12.75">
      <c r="E619" s="160"/>
      <c r="G619" s="71"/>
      <c r="R619" s="73"/>
    </row>
    <row r="620" spans="5:18" ht="12.75">
      <c r="E620" s="160"/>
      <c r="G620" s="71"/>
      <c r="R620" s="73"/>
    </row>
    <row r="621" spans="5:18" ht="12.75">
      <c r="E621" s="160"/>
      <c r="G621" s="71"/>
      <c r="R621" s="73"/>
    </row>
    <row r="622" spans="5:18" ht="12.75">
      <c r="E622" s="160"/>
      <c r="G622" s="71"/>
      <c r="R622" s="73"/>
    </row>
    <row r="623" spans="5:18" ht="12.75">
      <c r="E623" s="160"/>
      <c r="G623" s="71"/>
      <c r="R623" s="73"/>
    </row>
    <row r="624" spans="5:18" ht="12.75">
      <c r="E624" s="160"/>
      <c r="G624" s="71"/>
      <c r="R624" s="73"/>
    </row>
    <row r="625" spans="5:18" ht="12.75">
      <c r="E625" s="160"/>
      <c r="G625" s="71"/>
      <c r="R625" s="73"/>
    </row>
    <row r="626" spans="5:18" ht="12.75">
      <c r="E626" s="160"/>
      <c r="G626" s="71"/>
      <c r="R626" s="73"/>
    </row>
    <row r="627" spans="5:18" ht="12.75">
      <c r="E627" s="160"/>
      <c r="G627" s="71"/>
      <c r="R627" s="73"/>
    </row>
    <row r="628" spans="5:18" ht="12.75">
      <c r="E628" s="160"/>
      <c r="G628" s="71"/>
      <c r="R628" s="73"/>
    </row>
    <row r="629" spans="5:18" ht="12.75">
      <c r="E629" s="160"/>
      <c r="G629" s="71"/>
      <c r="R629" s="73"/>
    </row>
    <row r="630" spans="5:18" ht="12.75">
      <c r="E630" s="160"/>
      <c r="G630" s="71"/>
      <c r="R630" s="73"/>
    </row>
    <row r="631" spans="5:18" ht="12.75">
      <c r="E631" s="160"/>
      <c r="G631" s="71"/>
      <c r="R631" s="73"/>
    </row>
    <row r="632" spans="5:18" ht="12.75">
      <c r="E632" s="160"/>
      <c r="G632" s="71"/>
      <c r="R632" s="73"/>
    </row>
    <row r="633" spans="5:18" ht="12.75">
      <c r="E633" s="160"/>
      <c r="G633" s="71"/>
      <c r="R633" s="73"/>
    </row>
    <row r="634" spans="5:18" ht="12.75">
      <c r="E634" s="160"/>
      <c r="G634" s="71"/>
      <c r="R634" s="73"/>
    </row>
    <row r="635" spans="5:18" ht="12.75">
      <c r="E635" s="160"/>
      <c r="G635" s="71"/>
      <c r="R635" s="73"/>
    </row>
    <row r="636" spans="5:18" ht="12.75">
      <c r="E636" s="160"/>
      <c r="G636" s="71"/>
      <c r="R636" s="73"/>
    </row>
    <row r="637" spans="5:18" ht="12.75">
      <c r="E637" s="160"/>
      <c r="G637" s="71"/>
      <c r="R637" s="73"/>
    </row>
    <row r="638" spans="5:18" ht="12.75">
      <c r="E638" s="160"/>
      <c r="G638" s="71"/>
      <c r="R638" s="73"/>
    </row>
    <row r="639" spans="5:18" ht="12.75">
      <c r="E639" s="160"/>
      <c r="G639" s="71"/>
      <c r="R639" s="73"/>
    </row>
    <row r="640" spans="5:18" ht="12.75">
      <c r="E640" s="160"/>
      <c r="G640" s="71"/>
      <c r="R640" s="73"/>
    </row>
    <row r="641" spans="5:18" ht="12.75">
      <c r="E641" s="160"/>
      <c r="G641" s="71"/>
      <c r="R641" s="73"/>
    </row>
    <row r="642" spans="5:18" ht="12.75">
      <c r="E642" s="160"/>
      <c r="G642" s="71"/>
      <c r="R642" s="73"/>
    </row>
    <row r="643" spans="5:18" ht="12.75">
      <c r="E643" s="160"/>
      <c r="G643" s="71"/>
      <c r="R643" s="73"/>
    </row>
    <row r="644" spans="5:18" ht="12.75">
      <c r="E644" s="160"/>
      <c r="G644" s="71"/>
      <c r="R644" s="73"/>
    </row>
    <row r="645" spans="5:18" ht="12.75">
      <c r="E645" s="160"/>
      <c r="G645" s="71"/>
      <c r="R645" s="73"/>
    </row>
    <row r="646" spans="5:18" ht="12.75">
      <c r="E646" s="160"/>
      <c r="G646" s="71"/>
      <c r="R646" s="73"/>
    </row>
    <row r="647" spans="5:18" ht="12.75">
      <c r="E647" s="160"/>
      <c r="G647" s="71"/>
      <c r="R647" s="73"/>
    </row>
    <row r="648" spans="5:18" ht="12.75">
      <c r="E648" s="160"/>
      <c r="G648" s="71"/>
      <c r="R648" s="73"/>
    </row>
    <row r="649" spans="5:18" ht="12.75">
      <c r="E649" s="160"/>
      <c r="G649" s="71"/>
      <c r="R649" s="73"/>
    </row>
    <row r="650" spans="5:18" ht="12.75">
      <c r="E650" s="160"/>
      <c r="G650" s="71"/>
      <c r="R650" s="73"/>
    </row>
    <row r="651" spans="5:18" ht="12.75">
      <c r="E651" s="160"/>
      <c r="G651" s="71"/>
      <c r="R651" s="73"/>
    </row>
    <row r="652" spans="5:18" ht="12.75">
      <c r="E652" s="160"/>
      <c r="G652" s="71"/>
      <c r="R652" s="73"/>
    </row>
    <row r="653" spans="5:18" ht="12.75">
      <c r="E653" s="160"/>
      <c r="G653" s="71"/>
      <c r="R653" s="73"/>
    </row>
    <row r="654" spans="5:18" ht="12.75">
      <c r="E654" s="160"/>
      <c r="G654" s="71"/>
      <c r="R654" s="73"/>
    </row>
    <row r="655" spans="5:18" ht="12.75">
      <c r="E655" s="160"/>
      <c r="G655" s="71"/>
      <c r="R655" s="73"/>
    </row>
    <row r="656" spans="5:18" ht="12.75">
      <c r="E656" s="160"/>
      <c r="G656" s="71"/>
      <c r="R656" s="73"/>
    </row>
    <row r="657" spans="5:18" ht="12.75">
      <c r="E657" s="160"/>
      <c r="G657" s="71"/>
      <c r="R657" s="73"/>
    </row>
    <row r="658" spans="5:18" ht="12.75">
      <c r="E658" s="160"/>
      <c r="G658" s="71"/>
      <c r="R658" s="73"/>
    </row>
    <row r="659" spans="5:18" ht="12.75">
      <c r="E659" s="160"/>
      <c r="G659" s="71"/>
      <c r="R659" s="73"/>
    </row>
    <row r="660" spans="5:18" ht="12.75">
      <c r="E660" s="160"/>
      <c r="G660" s="71"/>
      <c r="R660" s="73"/>
    </row>
    <row r="661" spans="5:18" ht="12.75">
      <c r="E661" s="160"/>
      <c r="G661" s="71"/>
      <c r="R661" s="73"/>
    </row>
    <row r="662" spans="5:18" ht="12.75">
      <c r="E662" s="160"/>
      <c r="G662" s="71"/>
      <c r="R662" s="73"/>
    </row>
    <row r="663" spans="5:18" ht="12.75">
      <c r="E663" s="160"/>
      <c r="G663" s="71"/>
      <c r="R663" s="73"/>
    </row>
    <row r="664" spans="5:18" ht="12.75">
      <c r="E664" s="160"/>
      <c r="G664" s="71"/>
      <c r="R664" s="73"/>
    </row>
    <row r="665" spans="5:18" ht="12.75">
      <c r="E665" s="160"/>
      <c r="G665" s="71"/>
      <c r="R665" s="73"/>
    </row>
    <row r="666" spans="5:18" ht="12.75">
      <c r="E666" s="160"/>
      <c r="G666" s="71"/>
      <c r="R666" s="73"/>
    </row>
    <row r="667" spans="5:18" ht="12.75">
      <c r="E667" s="160"/>
      <c r="G667" s="71"/>
      <c r="R667" s="73"/>
    </row>
    <row r="668" spans="5:18" ht="12.75">
      <c r="E668" s="160"/>
      <c r="G668" s="71"/>
      <c r="R668" s="73"/>
    </row>
    <row r="669" spans="5:18" ht="12.75">
      <c r="E669" s="160"/>
      <c r="G669" s="71"/>
      <c r="R669" s="73"/>
    </row>
    <row r="670" spans="5:18" ht="12.75">
      <c r="E670" s="160"/>
      <c r="G670" s="71"/>
      <c r="R670" s="73"/>
    </row>
    <row r="671" spans="5:18" ht="12.75">
      <c r="E671" s="160"/>
      <c r="G671" s="71"/>
      <c r="R671" s="73"/>
    </row>
    <row r="672" spans="5:18" ht="12.75">
      <c r="E672" s="160"/>
      <c r="G672" s="71"/>
      <c r="R672" s="73"/>
    </row>
    <row r="673" spans="5:18" ht="12.75">
      <c r="E673" s="160"/>
      <c r="G673" s="71"/>
      <c r="R673" s="73"/>
    </row>
    <row r="674" spans="5:18" ht="12.75">
      <c r="E674" s="160"/>
      <c r="G674" s="71"/>
      <c r="R674" s="73"/>
    </row>
    <row r="675" spans="5:18" ht="12.75">
      <c r="E675" s="160"/>
      <c r="G675" s="71"/>
      <c r="R675" s="73"/>
    </row>
    <row r="676" spans="5:18" ht="12.75">
      <c r="E676" s="160"/>
      <c r="G676" s="71"/>
      <c r="R676" s="73"/>
    </row>
    <row r="677" spans="5:18" ht="12.75">
      <c r="E677" s="160"/>
      <c r="G677" s="71"/>
      <c r="R677" s="73"/>
    </row>
    <row r="678" spans="5:18" ht="12.75">
      <c r="E678" s="160"/>
      <c r="G678" s="71"/>
      <c r="R678" s="73"/>
    </row>
    <row r="679" spans="5:18" ht="12.75">
      <c r="E679" s="160"/>
      <c r="G679" s="71"/>
      <c r="R679" s="73"/>
    </row>
    <row r="680" spans="5:18" ht="12.75">
      <c r="E680" s="160"/>
      <c r="G680" s="71"/>
      <c r="R680" s="73"/>
    </row>
    <row r="681" spans="5:18" ht="12.75">
      <c r="E681" s="160"/>
      <c r="G681" s="71"/>
      <c r="R681" s="73"/>
    </row>
    <row r="682" spans="5:18" ht="12.75">
      <c r="E682" s="160"/>
      <c r="G682" s="71"/>
      <c r="R682" s="73"/>
    </row>
    <row r="683" spans="5:18" ht="12.75">
      <c r="E683" s="160"/>
      <c r="G683" s="71"/>
      <c r="R683" s="73"/>
    </row>
    <row r="684" spans="5:18" ht="12.75">
      <c r="E684" s="160"/>
      <c r="G684" s="71"/>
      <c r="R684" s="73"/>
    </row>
    <row r="685" spans="5:18" ht="12.75">
      <c r="E685" s="160"/>
      <c r="G685" s="71"/>
      <c r="R685" s="73"/>
    </row>
    <row r="686" spans="5:18" ht="12.75">
      <c r="E686" s="160"/>
      <c r="G686" s="71"/>
      <c r="R686" s="73"/>
    </row>
    <row r="687" spans="5:18" ht="12.75">
      <c r="E687" s="160"/>
      <c r="G687" s="71"/>
      <c r="R687" s="73"/>
    </row>
    <row r="688" spans="5:18" ht="12.75">
      <c r="E688" s="160"/>
      <c r="G688" s="71"/>
      <c r="R688" s="73"/>
    </row>
    <row r="689" spans="5:18" ht="12.75">
      <c r="E689" s="160"/>
      <c r="G689" s="71"/>
      <c r="R689" s="73"/>
    </row>
    <row r="690" spans="5:18" ht="12.75">
      <c r="E690" s="160"/>
      <c r="G690" s="71"/>
      <c r="R690" s="73"/>
    </row>
    <row r="691" spans="5:18" ht="12.75">
      <c r="E691" s="160"/>
      <c r="G691" s="71"/>
      <c r="R691" s="73"/>
    </row>
    <row r="692" spans="5:18" ht="12.75">
      <c r="E692" s="160"/>
      <c r="G692" s="71"/>
      <c r="R692" s="73"/>
    </row>
    <row r="693" spans="5:18" ht="12.75">
      <c r="E693" s="160"/>
      <c r="G693" s="71"/>
      <c r="R693" s="73"/>
    </row>
    <row r="694" spans="5:18" ht="12.75">
      <c r="E694" s="160"/>
      <c r="G694" s="71"/>
      <c r="R694" s="73"/>
    </row>
    <row r="695" spans="5:18" ht="12.75">
      <c r="E695" s="160"/>
      <c r="G695" s="71"/>
      <c r="R695" s="73"/>
    </row>
    <row r="696" spans="5:18" ht="12.75">
      <c r="E696" s="160"/>
      <c r="G696" s="71"/>
      <c r="R696" s="73"/>
    </row>
    <row r="697" spans="5:18" ht="12.75">
      <c r="E697" s="160"/>
      <c r="G697" s="71"/>
      <c r="R697" s="73"/>
    </row>
    <row r="698" spans="5:18" ht="12.75">
      <c r="E698" s="160"/>
      <c r="G698" s="71"/>
      <c r="R698" s="73"/>
    </row>
    <row r="699" spans="5:18" ht="12.75">
      <c r="E699" s="160"/>
      <c r="G699" s="71"/>
      <c r="R699" s="73"/>
    </row>
    <row r="700" spans="5:18" ht="12.75">
      <c r="E700" s="160"/>
      <c r="G700" s="71"/>
      <c r="R700" s="73"/>
    </row>
    <row r="701" spans="5:18" ht="12.75">
      <c r="E701" s="160"/>
      <c r="G701" s="71"/>
      <c r="R701" s="73"/>
    </row>
    <row r="702" spans="5:18" ht="12.75">
      <c r="E702" s="160"/>
      <c r="G702" s="71"/>
      <c r="R702" s="73"/>
    </row>
    <row r="703" spans="5:18" ht="12.75">
      <c r="E703" s="160"/>
      <c r="G703" s="71"/>
      <c r="R703" s="73"/>
    </row>
    <row r="704" spans="5:18" ht="12.75">
      <c r="E704" s="160"/>
      <c r="G704" s="71"/>
      <c r="R704" s="73"/>
    </row>
    <row r="705" spans="5:18" ht="12.75">
      <c r="E705" s="160"/>
      <c r="G705" s="71"/>
      <c r="R705" s="73"/>
    </row>
    <row r="706" spans="5:18" ht="12.75">
      <c r="E706" s="160"/>
      <c r="G706" s="71"/>
      <c r="R706" s="73"/>
    </row>
    <row r="707" spans="5:18" ht="12.75">
      <c r="E707" s="160"/>
      <c r="G707" s="71"/>
      <c r="R707" s="73"/>
    </row>
    <row r="708" spans="5:18" ht="12.75">
      <c r="E708" s="160"/>
      <c r="G708" s="71"/>
      <c r="R708" s="73"/>
    </row>
    <row r="709" spans="5:18" ht="12.75">
      <c r="E709" s="160"/>
      <c r="G709" s="71"/>
      <c r="R709" s="73"/>
    </row>
    <row r="710" spans="5:18" ht="12.75">
      <c r="E710" s="160"/>
      <c r="G710" s="71"/>
      <c r="R710" s="73"/>
    </row>
    <row r="711" spans="5:18" ht="12.75">
      <c r="E711" s="160"/>
      <c r="G711" s="71"/>
      <c r="R711" s="73"/>
    </row>
    <row r="712" spans="5:18" ht="12.75">
      <c r="E712" s="160"/>
      <c r="G712" s="71"/>
      <c r="R712" s="73"/>
    </row>
    <row r="713" spans="5:18" ht="12.75">
      <c r="E713" s="160"/>
      <c r="G713" s="71"/>
      <c r="R713" s="73"/>
    </row>
    <row r="714" spans="5:18" ht="12.75">
      <c r="E714" s="160"/>
      <c r="G714" s="71"/>
      <c r="R714" s="73"/>
    </row>
    <row r="715" spans="5:18" ht="12.75">
      <c r="E715" s="160"/>
      <c r="G715" s="71"/>
      <c r="R715" s="73"/>
    </row>
    <row r="716" spans="5:18" ht="12.75">
      <c r="E716" s="160"/>
      <c r="G716" s="71"/>
      <c r="R716" s="73"/>
    </row>
    <row r="717" spans="5:18" ht="12.75">
      <c r="E717" s="160"/>
      <c r="G717" s="71"/>
      <c r="R717" s="73"/>
    </row>
    <row r="718" spans="5:18" ht="12.75">
      <c r="E718" s="160"/>
      <c r="G718" s="71"/>
      <c r="R718" s="73"/>
    </row>
    <row r="719" spans="5:18" ht="12.75">
      <c r="E719" s="160"/>
      <c r="G719" s="71"/>
      <c r="R719" s="73"/>
    </row>
    <row r="720" spans="5:18" ht="12.75">
      <c r="E720" s="160"/>
      <c r="G720" s="71"/>
      <c r="R720" s="73"/>
    </row>
    <row r="721" spans="5:18" ht="12.75">
      <c r="E721" s="160"/>
      <c r="G721" s="71"/>
      <c r="R721" s="73"/>
    </row>
    <row r="722" spans="5:18" ht="12.75">
      <c r="E722" s="160"/>
      <c r="G722" s="71"/>
      <c r="R722" s="73"/>
    </row>
    <row r="723" spans="5:18" ht="12.75">
      <c r="E723" s="160"/>
      <c r="G723" s="71"/>
      <c r="R723" s="73"/>
    </row>
    <row r="724" spans="5:18" ht="12.75">
      <c r="E724" s="160"/>
      <c r="G724" s="71"/>
      <c r="R724" s="73"/>
    </row>
    <row r="725" spans="5:18" ht="12.75">
      <c r="E725" s="160"/>
      <c r="G725" s="71"/>
      <c r="R725" s="73"/>
    </row>
    <row r="726" spans="5:18" ht="12.75">
      <c r="E726" s="160"/>
      <c r="G726" s="71"/>
      <c r="R726" s="73"/>
    </row>
    <row r="727" spans="5:18" ht="12.75">
      <c r="E727" s="160"/>
      <c r="G727" s="71"/>
      <c r="R727" s="73"/>
    </row>
    <row r="728" spans="5:18" ht="12.75">
      <c r="E728" s="160"/>
      <c r="G728" s="71"/>
      <c r="R728" s="73"/>
    </row>
    <row r="729" spans="5:18" ht="12.75">
      <c r="E729" s="160"/>
      <c r="G729" s="71"/>
      <c r="R729" s="73"/>
    </row>
    <row r="730" spans="5:18" ht="12.75">
      <c r="E730" s="160"/>
      <c r="G730" s="71"/>
      <c r="R730" s="73"/>
    </row>
    <row r="731" spans="5:18" ht="12.75">
      <c r="E731" s="160"/>
      <c r="G731" s="71"/>
      <c r="R731" s="73"/>
    </row>
    <row r="732" spans="5:18" ht="12.75">
      <c r="E732" s="160"/>
      <c r="G732" s="71"/>
      <c r="R732" s="73"/>
    </row>
    <row r="733" spans="5:18" ht="12.75">
      <c r="E733" s="160"/>
      <c r="G733" s="71"/>
      <c r="R733" s="73"/>
    </row>
    <row r="734" spans="5:18" ht="12.75">
      <c r="E734" s="160"/>
      <c r="G734" s="71"/>
      <c r="R734" s="73"/>
    </row>
    <row r="735" spans="5:18" ht="12.75">
      <c r="E735" s="160"/>
      <c r="G735" s="71"/>
      <c r="R735" s="73"/>
    </row>
    <row r="736" spans="5:18" ht="12.75">
      <c r="E736" s="160"/>
      <c r="G736" s="71"/>
      <c r="R736" s="73"/>
    </row>
    <row r="737" spans="5:18" ht="12.75">
      <c r="E737" s="160"/>
      <c r="G737" s="71"/>
      <c r="R737" s="73"/>
    </row>
    <row r="738" spans="5:18" ht="12.75">
      <c r="E738" s="160"/>
      <c r="G738" s="71"/>
      <c r="R738" s="73"/>
    </row>
    <row r="739" spans="5:18" ht="12.75">
      <c r="E739" s="160"/>
      <c r="G739" s="71"/>
      <c r="R739" s="73"/>
    </row>
    <row r="740" spans="5:18" ht="12.75">
      <c r="E740" s="160"/>
      <c r="G740" s="71"/>
      <c r="R740" s="73"/>
    </row>
    <row r="741" spans="5:18" ht="12.75">
      <c r="E741" s="160"/>
      <c r="G741" s="71"/>
      <c r="R741" s="73"/>
    </row>
    <row r="742" spans="5:18" ht="12.75">
      <c r="E742" s="160"/>
      <c r="G742" s="71"/>
      <c r="R742" s="73"/>
    </row>
    <row r="743" spans="5:18" ht="12.75">
      <c r="E743" s="160"/>
      <c r="G743" s="71"/>
      <c r="R743" s="73"/>
    </row>
    <row r="744" spans="5:18" ht="12.75">
      <c r="E744" s="160"/>
      <c r="G744" s="71"/>
      <c r="R744" s="73"/>
    </row>
    <row r="745" spans="5:18" ht="12.75">
      <c r="E745" s="160"/>
      <c r="G745" s="71"/>
      <c r="R745" s="73"/>
    </row>
    <row r="746" spans="5:18" ht="12.75">
      <c r="E746" s="160"/>
      <c r="G746" s="71"/>
      <c r="R746" s="73"/>
    </row>
    <row r="747" spans="5:18" ht="12.75">
      <c r="E747" s="160"/>
      <c r="G747" s="71"/>
      <c r="R747" s="73"/>
    </row>
    <row r="748" spans="5:18" ht="12.75">
      <c r="E748" s="160"/>
      <c r="G748" s="71"/>
      <c r="R748" s="73"/>
    </row>
    <row r="749" spans="5:18" ht="12.75">
      <c r="E749" s="160"/>
      <c r="G749" s="71"/>
      <c r="R749" s="73"/>
    </row>
    <row r="750" spans="5:18" ht="12.75">
      <c r="E750" s="160"/>
      <c r="G750" s="71"/>
      <c r="R750" s="73"/>
    </row>
    <row r="751" spans="5:18" ht="12.75">
      <c r="E751" s="160"/>
      <c r="G751" s="71"/>
      <c r="R751" s="73"/>
    </row>
    <row r="752" spans="5:18" ht="12.75">
      <c r="E752" s="160"/>
      <c r="G752" s="71"/>
      <c r="R752" s="73"/>
    </row>
    <row r="753" spans="5:18" ht="12.75">
      <c r="E753" s="160"/>
      <c r="G753" s="71"/>
      <c r="R753" s="73"/>
    </row>
    <row r="754" spans="5:18" ht="12.75">
      <c r="E754" s="160"/>
      <c r="G754" s="71"/>
      <c r="R754" s="73"/>
    </row>
    <row r="755" spans="5:18" ht="12.75">
      <c r="E755" s="160"/>
      <c r="G755" s="71"/>
      <c r="R755" s="73"/>
    </row>
    <row r="756" spans="5:18" ht="12.75">
      <c r="E756" s="160"/>
      <c r="G756" s="71"/>
      <c r="R756" s="73"/>
    </row>
    <row r="757" spans="5:18" ht="12.75">
      <c r="E757" s="160"/>
      <c r="G757" s="71"/>
      <c r="R757" s="73"/>
    </row>
    <row r="758" spans="5:18" ht="12.75">
      <c r="E758" s="160"/>
      <c r="G758" s="71"/>
      <c r="R758" s="73"/>
    </row>
    <row r="759" spans="5:18" ht="12.75">
      <c r="E759" s="160"/>
      <c r="G759" s="71"/>
      <c r="R759" s="73"/>
    </row>
    <row r="760" spans="5:18" ht="12.75">
      <c r="E760" s="160"/>
      <c r="G760" s="71"/>
      <c r="R760" s="73"/>
    </row>
    <row r="761" spans="5:18" ht="12.75">
      <c r="E761" s="160"/>
      <c r="G761" s="71"/>
      <c r="R761" s="73"/>
    </row>
    <row r="762" spans="5:18" ht="12.75">
      <c r="E762" s="160"/>
      <c r="G762" s="71"/>
      <c r="R762" s="73"/>
    </row>
    <row r="763" spans="5:18" ht="12.75">
      <c r="E763" s="160"/>
      <c r="G763" s="71"/>
      <c r="R763" s="73"/>
    </row>
    <row r="764" spans="5:18" ht="12.75">
      <c r="E764" s="160"/>
      <c r="G764" s="71"/>
      <c r="R764" s="73"/>
    </row>
    <row r="765" spans="5:18" ht="12.75">
      <c r="E765" s="160"/>
      <c r="G765" s="71"/>
      <c r="R765" s="73"/>
    </row>
    <row r="766" spans="5:18" ht="12.75">
      <c r="E766" s="160"/>
      <c r="G766" s="71"/>
      <c r="R766" s="73"/>
    </row>
    <row r="767" spans="5:18" ht="12.75">
      <c r="E767" s="160"/>
      <c r="G767" s="71"/>
      <c r="R767" s="73"/>
    </row>
    <row r="768" spans="5:18" ht="12.75">
      <c r="E768" s="160"/>
      <c r="G768" s="71"/>
      <c r="R768" s="73"/>
    </row>
    <row r="769" spans="5:18" ht="12.75">
      <c r="E769" s="160"/>
      <c r="G769" s="71"/>
      <c r="R769" s="73"/>
    </row>
    <row r="770" spans="5:18" ht="12.75">
      <c r="E770" s="160"/>
      <c r="G770" s="71"/>
      <c r="R770" s="73"/>
    </row>
    <row r="771" spans="5:18" ht="12.75">
      <c r="E771" s="160"/>
      <c r="G771" s="71"/>
      <c r="R771" s="73"/>
    </row>
    <row r="772" spans="5:18" ht="12.75">
      <c r="E772" s="160"/>
      <c r="G772" s="71"/>
      <c r="R772" s="73"/>
    </row>
    <row r="773" spans="5:18" ht="12.75">
      <c r="E773" s="160"/>
      <c r="G773" s="71"/>
      <c r="R773" s="73"/>
    </row>
    <row r="774" spans="5:18" ht="12.75">
      <c r="E774" s="160"/>
      <c r="G774" s="71"/>
      <c r="R774" s="73"/>
    </row>
    <row r="775" spans="5:18" ht="12.75">
      <c r="E775" s="160"/>
      <c r="G775" s="71"/>
      <c r="R775" s="73"/>
    </row>
    <row r="776" spans="5:18" ht="12.75">
      <c r="E776" s="160"/>
      <c r="G776" s="71"/>
      <c r="R776" s="73"/>
    </row>
    <row r="777" spans="5:18" ht="12.75">
      <c r="E777" s="160"/>
      <c r="G777" s="71"/>
      <c r="R777" s="73"/>
    </row>
    <row r="778" spans="5:18" ht="12.75">
      <c r="E778" s="160"/>
      <c r="G778" s="71"/>
      <c r="R778" s="73"/>
    </row>
    <row r="779" spans="5:18" ht="12.75">
      <c r="E779" s="160"/>
      <c r="G779" s="71"/>
      <c r="R779" s="73"/>
    </row>
    <row r="780" spans="5:18" ht="12.75">
      <c r="E780" s="160"/>
      <c r="G780" s="71"/>
      <c r="R780" s="73"/>
    </row>
    <row r="781" spans="5:18" ht="12.75">
      <c r="E781" s="160"/>
      <c r="G781" s="71"/>
      <c r="R781" s="73"/>
    </row>
    <row r="782" spans="5:18" ht="12.75">
      <c r="E782" s="160"/>
      <c r="G782" s="71"/>
      <c r="R782" s="73"/>
    </row>
    <row r="783" spans="5:18" ht="12.75">
      <c r="E783" s="160"/>
      <c r="G783" s="71"/>
      <c r="R783" s="73"/>
    </row>
    <row r="784" spans="5:18" ht="12.75">
      <c r="E784" s="160"/>
      <c r="G784" s="71"/>
      <c r="R784" s="73"/>
    </row>
    <row r="785" spans="5:18" ht="12.75">
      <c r="E785" s="160"/>
      <c r="G785" s="71"/>
      <c r="R785" s="73"/>
    </row>
    <row r="786" spans="5:18" ht="12.75">
      <c r="E786" s="160"/>
      <c r="G786" s="71"/>
      <c r="R786" s="73"/>
    </row>
    <row r="787" spans="5:18" ht="12.75">
      <c r="E787" s="160"/>
      <c r="G787" s="71"/>
      <c r="R787" s="73"/>
    </row>
    <row r="788" spans="5:18" ht="12.75">
      <c r="E788" s="160"/>
      <c r="G788" s="71"/>
      <c r="R788" s="73"/>
    </row>
    <row r="789" spans="5:18" ht="12.75">
      <c r="E789" s="160"/>
      <c r="G789" s="71"/>
      <c r="R789" s="73"/>
    </row>
    <row r="790" spans="5:18" ht="12.75">
      <c r="E790" s="160"/>
      <c r="G790" s="71"/>
      <c r="R790" s="73"/>
    </row>
    <row r="791" spans="5:18" ht="12.75">
      <c r="E791" s="160"/>
      <c r="G791" s="71"/>
      <c r="R791" s="73"/>
    </row>
    <row r="792" spans="5:18" ht="12.75">
      <c r="E792" s="160"/>
      <c r="G792" s="71"/>
      <c r="R792" s="73"/>
    </row>
    <row r="793" spans="5:18" ht="12.75">
      <c r="E793" s="160"/>
      <c r="G793" s="71"/>
      <c r="R793" s="73"/>
    </row>
    <row r="794" spans="5:18" ht="12.75">
      <c r="E794" s="160"/>
      <c r="G794" s="71"/>
      <c r="R794" s="73"/>
    </row>
    <row r="795" spans="5:18" ht="12.75">
      <c r="E795" s="160"/>
      <c r="G795" s="71"/>
      <c r="R795" s="73"/>
    </row>
    <row r="796" spans="5:18" ht="12.75">
      <c r="E796" s="160"/>
      <c r="G796" s="71"/>
      <c r="R796" s="73"/>
    </row>
    <row r="797" spans="5:18" ht="12.75">
      <c r="E797" s="160"/>
      <c r="G797" s="71"/>
      <c r="R797" s="73"/>
    </row>
    <row r="798" spans="5:18" ht="12.75">
      <c r="E798" s="160"/>
      <c r="G798" s="71"/>
      <c r="R798" s="73"/>
    </row>
    <row r="799" spans="5:18" ht="12.75">
      <c r="E799" s="160"/>
      <c r="G799" s="71"/>
      <c r="R799" s="73"/>
    </row>
    <row r="800" spans="5:18" ht="12.75">
      <c r="E800" s="160"/>
      <c r="G800" s="71"/>
      <c r="R800" s="73"/>
    </row>
    <row r="801" spans="5:18" ht="12.75">
      <c r="E801" s="160"/>
      <c r="G801" s="71"/>
      <c r="R801" s="73"/>
    </row>
    <row r="802" spans="5:18" ht="12.75">
      <c r="E802" s="160"/>
      <c r="G802" s="71"/>
      <c r="R802" s="73"/>
    </row>
    <row r="803" spans="5:18" ht="12.75">
      <c r="E803" s="160"/>
      <c r="G803" s="71"/>
      <c r="R803" s="73"/>
    </row>
    <row r="804" spans="5:18" ht="12.75">
      <c r="E804" s="160"/>
      <c r="G804" s="71"/>
      <c r="R804" s="73"/>
    </row>
    <row r="805" spans="5:18" ht="12.75">
      <c r="E805" s="160"/>
      <c r="G805" s="71"/>
      <c r="R805" s="73"/>
    </row>
    <row r="806" spans="5:18" ht="12.75">
      <c r="E806" s="160"/>
      <c r="G806" s="71"/>
      <c r="R806" s="73"/>
    </row>
    <row r="807" spans="5:18" ht="12.75">
      <c r="E807" s="160"/>
      <c r="G807" s="71"/>
      <c r="R807" s="73"/>
    </row>
    <row r="808" spans="5:18" ht="12.75">
      <c r="E808" s="160"/>
      <c r="G808" s="71"/>
      <c r="R808" s="73"/>
    </row>
    <row r="809" spans="5:18" ht="12.75">
      <c r="E809" s="160"/>
      <c r="G809" s="71"/>
      <c r="R809" s="73"/>
    </row>
    <row r="810" spans="5:18" ht="12.75">
      <c r="E810" s="160"/>
      <c r="G810" s="71"/>
      <c r="R810" s="73"/>
    </row>
    <row r="811" spans="5:18" ht="12.75">
      <c r="E811" s="160"/>
      <c r="G811" s="71"/>
      <c r="R811" s="73"/>
    </row>
    <row r="812" spans="5:18" ht="12.75">
      <c r="E812" s="160"/>
      <c r="G812" s="71"/>
      <c r="R812" s="73"/>
    </row>
    <row r="813" spans="5:18" ht="12.75">
      <c r="E813" s="160"/>
      <c r="G813" s="71"/>
      <c r="R813" s="73"/>
    </row>
    <row r="814" spans="5:18" ht="12.75">
      <c r="E814" s="160"/>
      <c r="G814" s="71"/>
      <c r="R814" s="73"/>
    </row>
    <row r="815" spans="5:18" ht="12.75">
      <c r="E815" s="160"/>
      <c r="G815" s="71"/>
      <c r="R815" s="73"/>
    </row>
    <row r="816" spans="5:18" ht="12.75">
      <c r="E816" s="160"/>
      <c r="G816" s="71"/>
      <c r="R816" s="73"/>
    </row>
    <row r="817" spans="5:18" ht="12.75">
      <c r="E817" s="160"/>
      <c r="G817" s="71"/>
      <c r="R817" s="73"/>
    </row>
    <row r="818" spans="5:18" ht="12.75">
      <c r="E818" s="160"/>
      <c r="G818" s="71"/>
      <c r="R818" s="73"/>
    </row>
    <row r="819" spans="5:18" ht="12.75">
      <c r="E819" s="160"/>
      <c r="G819" s="71"/>
      <c r="R819" s="73"/>
    </row>
    <row r="820" spans="5:18" ht="12.75">
      <c r="E820" s="160"/>
      <c r="G820" s="71"/>
      <c r="R820" s="73"/>
    </row>
    <row r="821" spans="5:18" ht="12.75">
      <c r="E821" s="160"/>
      <c r="G821" s="71"/>
      <c r="R821" s="73"/>
    </row>
    <row r="822" spans="5:18" ht="12.75">
      <c r="E822" s="160"/>
      <c r="G822" s="71"/>
      <c r="R822" s="73"/>
    </row>
    <row r="823" spans="5:18" ht="12.75">
      <c r="E823" s="160"/>
      <c r="G823" s="71"/>
      <c r="R823" s="73"/>
    </row>
    <row r="824" spans="5:18" ht="12.75">
      <c r="E824" s="160"/>
      <c r="G824" s="71"/>
      <c r="R824" s="73"/>
    </row>
    <row r="825" spans="5:18" ht="12.75">
      <c r="E825" s="160"/>
      <c r="G825" s="71"/>
      <c r="R825" s="73"/>
    </row>
    <row r="826" spans="5:18" ht="12.75">
      <c r="E826" s="160"/>
      <c r="G826" s="71"/>
      <c r="R826" s="73"/>
    </row>
    <row r="827" spans="5:18" ht="12.75">
      <c r="E827" s="160"/>
      <c r="G827" s="71"/>
      <c r="R827" s="73"/>
    </row>
    <row r="828" spans="5:18" ht="12.75">
      <c r="E828" s="160"/>
      <c r="G828" s="71"/>
      <c r="R828" s="73"/>
    </row>
    <row r="829" spans="5:18" ht="12.75">
      <c r="E829" s="160"/>
      <c r="G829" s="71"/>
      <c r="R829" s="73"/>
    </row>
    <row r="830" spans="5:18" ht="12.75">
      <c r="E830" s="160"/>
      <c r="G830" s="71"/>
      <c r="R830" s="73"/>
    </row>
    <row r="831" spans="5:18" ht="12.75">
      <c r="E831" s="160"/>
      <c r="G831" s="71"/>
      <c r="R831" s="73"/>
    </row>
    <row r="832" spans="5:18" ht="12.75">
      <c r="E832" s="160"/>
      <c r="G832" s="71"/>
      <c r="R832" s="73"/>
    </row>
    <row r="833" spans="5:18" ht="12.75">
      <c r="E833" s="160"/>
      <c r="G833" s="71"/>
      <c r="R833" s="73"/>
    </row>
    <row r="834" spans="5:18" ht="12.75">
      <c r="E834" s="160"/>
      <c r="G834" s="71"/>
      <c r="R834" s="73"/>
    </row>
    <row r="835" spans="5:18" ht="12.75">
      <c r="E835" s="160"/>
      <c r="G835" s="71"/>
      <c r="R835" s="73"/>
    </row>
    <row r="836" spans="5:18" ht="12.75">
      <c r="E836" s="160"/>
      <c r="G836" s="71"/>
      <c r="R836" s="73"/>
    </row>
    <row r="837" spans="5:18" ht="12.75">
      <c r="E837" s="160"/>
      <c r="G837" s="71"/>
      <c r="R837" s="73"/>
    </row>
    <row r="838" spans="5:18" ht="12.75">
      <c r="E838" s="160"/>
      <c r="G838" s="71"/>
      <c r="R838" s="73"/>
    </row>
    <row r="839" spans="5:18" ht="12.75">
      <c r="E839" s="160"/>
      <c r="G839" s="71"/>
      <c r="R839" s="73"/>
    </row>
    <row r="840" spans="5:18" ht="12.75">
      <c r="E840" s="160"/>
      <c r="G840" s="71"/>
      <c r="R840" s="73"/>
    </row>
    <row r="841" spans="5:18" ht="12.75">
      <c r="E841" s="160"/>
      <c r="G841" s="71"/>
      <c r="R841" s="73"/>
    </row>
    <row r="842" spans="5:18" ht="12.75">
      <c r="E842" s="160"/>
      <c r="G842" s="71"/>
      <c r="R842" s="73"/>
    </row>
    <row r="843" spans="5:18" ht="12.75">
      <c r="E843" s="160"/>
      <c r="G843" s="71"/>
      <c r="R843" s="73"/>
    </row>
    <row r="844" spans="5:18" ht="12.75">
      <c r="E844" s="160"/>
      <c r="G844" s="71"/>
      <c r="R844" s="73"/>
    </row>
    <row r="845" spans="5:18" ht="12.75">
      <c r="E845" s="160"/>
      <c r="G845" s="71"/>
      <c r="R845" s="73"/>
    </row>
    <row r="846" spans="5:18" ht="12.75">
      <c r="E846" s="160"/>
      <c r="G846" s="71"/>
      <c r="R846" s="73"/>
    </row>
    <row r="847" spans="5:18" ht="12.75">
      <c r="E847" s="160"/>
      <c r="G847" s="71"/>
      <c r="R847" s="73"/>
    </row>
    <row r="848" spans="5:18" ht="12.75">
      <c r="E848" s="160"/>
      <c r="G848" s="71"/>
      <c r="R848" s="73"/>
    </row>
    <row r="849" spans="5:18" ht="12.75">
      <c r="E849" s="160"/>
      <c r="G849" s="71"/>
      <c r="R849" s="73"/>
    </row>
    <row r="850" spans="5:18" ht="12.75">
      <c r="E850" s="160"/>
      <c r="G850" s="71"/>
      <c r="R850" s="73"/>
    </row>
    <row r="851" spans="5:18" ht="12.75">
      <c r="E851" s="160"/>
      <c r="G851" s="71"/>
      <c r="R851" s="73"/>
    </row>
    <row r="852" spans="5:18" ht="12.75">
      <c r="E852" s="160"/>
      <c r="G852" s="71"/>
      <c r="R852" s="73"/>
    </row>
    <row r="853" spans="5:18" ht="12.75">
      <c r="E853" s="160"/>
      <c r="G853" s="71"/>
      <c r="R853" s="73"/>
    </row>
    <row r="854" spans="5:18" ht="12.75">
      <c r="E854" s="160"/>
      <c r="G854" s="71"/>
      <c r="R854" s="73"/>
    </row>
    <row r="855" spans="5:18" ht="12.75">
      <c r="E855" s="160"/>
      <c r="G855" s="71"/>
      <c r="R855" s="73"/>
    </row>
    <row r="856" spans="5:18" ht="12.75">
      <c r="E856" s="160"/>
      <c r="G856" s="71"/>
      <c r="R856" s="73"/>
    </row>
    <row r="857" spans="5:18" ht="12.75">
      <c r="E857" s="160"/>
      <c r="G857" s="71"/>
      <c r="R857" s="73"/>
    </row>
    <row r="858" spans="5:18" ht="12.75">
      <c r="E858" s="160"/>
      <c r="G858" s="71"/>
      <c r="R858" s="73"/>
    </row>
    <row r="859" spans="5:18" ht="12.75">
      <c r="E859" s="160"/>
      <c r="G859" s="71"/>
      <c r="R859" s="73"/>
    </row>
    <row r="860" spans="5:18" ht="12.75">
      <c r="E860" s="160"/>
      <c r="G860" s="71"/>
      <c r="R860" s="73"/>
    </row>
    <row r="861" spans="5:18" ht="12.75">
      <c r="E861" s="160"/>
      <c r="G861" s="71"/>
      <c r="R861" s="73"/>
    </row>
    <row r="862" spans="5:18" ht="12.75">
      <c r="E862" s="160"/>
      <c r="G862" s="71"/>
      <c r="R862" s="73"/>
    </row>
    <row r="863" spans="5:18" ht="12.75">
      <c r="E863" s="160"/>
      <c r="G863" s="71"/>
      <c r="R863" s="73"/>
    </row>
    <row r="864" spans="5:18" ht="12.75">
      <c r="E864" s="160"/>
      <c r="G864" s="71"/>
      <c r="R864" s="73"/>
    </row>
    <row r="865" spans="5:18" ht="12.75">
      <c r="E865" s="160"/>
      <c r="G865" s="71"/>
      <c r="R865" s="73"/>
    </row>
    <row r="866" spans="5:18" ht="12.75">
      <c r="E866" s="160"/>
      <c r="G866" s="71"/>
      <c r="R866" s="73"/>
    </row>
    <row r="867" spans="5:18" ht="12.75">
      <c r="E867" s="160"/>
      <c r="G867" s="71"/>
      <c r="R867" s="73"/>
    </row>
    <row r="868" spans="5:18" ht="12.75">
      <c r="E868" s="160"/>
      <c r="G868" s="71"/>
      <c r="R868" s="73"/>
    </row>
    <row r="869" spans="5:18" ht="12.75">
      <c r="E869" s="160"/>
      <c r="G869" s="71"/>
      <c r="R869" s="73"/>
    </row>
    <row r="870" spans="5:18" ht="12.75">
      <c r="E870" s="160"/>
      <c r="G870" s="71"/>
      <c r="R870" s="73"/>
    </row>
    <row r="871" spans="5:18" ht="12.75">
      <c r="E871" s="160"/>
      <c r="G871" s="71"/>
      <c r="R871" s="73"/>
    </row>
    <row r="872" spans="5:18" ht="12.75">
      <c r="E872" s="160"/>
      <c r="G872" s="71"/>
      <c r="R872" s="73"/>
    </row>
    <row r="873" spans="5:18" ht="12.75">
      <c r="E873" s="160"/>
      <c r="G873" s="71"/>
      <c r="R873" s="73"/>
    </row>
    <row r="874" spans="5:18" ht="12.75">
      <c r="E874" s="160"/>
      <c r="G874" s="71"/>
      <c r="R874" s="73"/>
    </row>
    <row r="875" spans="5:18" ht="12.75">
      <c r="E875" s="160"/>
      <c r="G875" s="71"/>
      <c r="R875" s="73"/>
    </row>
    <row r="876" spans="5:18" ht="12.75">
      <c r="E876" s="160"/>
      <c r="G876" s="71"/>
      <c r="R876" s="73"/>
    </row>
    <row r="877" spans="5:18" ht="12.75">
      <c r="E877" s="160"/>
      <c r="G877" s="71"/>
      <c r="R877" s="73"/>
    </row>
    <row r="878" spans="5:18" ht="12.75">
      <c r="E878" s="160"/>
      <c r="G878" s="71"/>
      <c r="R878" s="73"/>
    </row>
    <row r="879" spans="5:18" ht="12.75">
      <c r="E879" s="160"/>
      <c r="G879" s="71"/>
      <c r="R879" s="73"/>
    </row>
    <row r="880" spans="5:18" ht="12.75">
      <c r="E880" s="160"/>
      <c r="G880" s="71"/>
      <c r="R880" s="73"/>
    </row>
    <row r="881" spans="5:18" ht="12.75">
      <c r="E881" s="160"/>
      <c r="G881" s="71"/>
      <c r="R881" s="73"/>
    </row>
    <row r="882" spans="5:18" ht="12.75">
      <c r="E882" s="160"/>
      <c r="G882" s="71"/>
      <c r="R882" s="73"/>
    </row>
    <row r="883" spans="5:18" ht="12.75">
      <c r="E883" s="160"/>
      <c r="G883" s="71"/>
      <c r="R883" s="73"/>
    </row>
    <row r="884" spans="5:18" ht="12.75">
      <c r="E884" s="160"/>
      <c r="G884" s="71"/>
      <c r="R884" s="73"/>
    </row>
    <row r="885" spans="5:18" ht="12.75">
      <c r="E885" s="160"/>
      <c r="G885" s="71"/>
      <c r="R885" s="73"/>
    </row>
    <row r="886" spans="5:18" ht="12.75">
      <c r="E886" s="160"/>
      <c r="G886" s="71"/>
      <c r="R886" s="73"/>
    </row>
    <row r="887" spans="5:18" ht="12.75">
      <c r="E887" s="160"/>
      <c r="G887" s="71"/>
      <c r="R887" s="73"/>
    </row>
    <row r="888" spans="5:18" ht="12.75">
      <c r="E888" s="160"/>
      <c r="G888" s="71"/>
      <c r="R888" s="73"/>
    </row>
    <row r="889" spans="5:18" ht="12.75">
      <c r="E889" s="160"/>
      <c r="G889" s="71"/>
      <c r="R889" s="73"/>
    </row>
    <row r="890" spans="5:18" ht="12.75">
      <c r="E890" s="160"/>
      <c r="G890" s="71"/>
      <c r="R890" s="73"/>
    </row>
    <row r="891" spans="5:18" ht="12.75">
      <c r="E891" s="160"/>
      <c r="G891" s="71"/>
      <c r="R891" s="73"/>
    </row>
    <row r="892" spans="5:18" ht="12.75">
      <c r="E892" s="160"/>
      <c r="G892" s="71"/>
      <c r="R892" s="73"/>
    </row>
    <row r="893" spans="5:18" ht="12.75">
      <c r="E893" s="160"/>
      <c r="G893" s="71"/>
      <c r="R893" s="73"/>
    </row>
    <row r="894" spans="5:18" ht="12.75">
      <c r="E894" s="160"/>
      <c r="G894" s="71"/>
      <c r="R894" s="73"/>
    </row>
    <row r="895" spans="5:18" ht="12.75">
      <c r="E895" s="160"/>
      <c r="G895" s="71"/>
      <c r="R895" s="73"/>
    </row>
    <row r="896" spans="5:18" ht="12.75">
      <c r="E896" s="160"/>
      <c r="G896" s="71"/>
      <c r="R896" s="73"/>
    </row>
    <row r="897" spans="5:18" ht="12.75">
      <c r="E897" s="160"/>
      <c r="G897" s="71"/>
      <c r="R897" s="73"/>
    </row>
    <row r="898" spans="5:18" ht="12.75">
      <c r="E898" s="160"/>
      <c r="G898" s="71"/>
      <c r="R898" s="73"/>
    </row>
    <row r="899" spans="5:18" ht="12.75">
      <c r="E899" s="160"/>
      <c r="G899" s="71"/>
      <c r="R899" s="73"/>
    </row>
    <row r="900" spans="5:18" ht="12.75">
      <c r="E900" s="160"/>
      <c r="G900" s="71"/>
      <c r="R900" s="73"/>
    </row>
    <row r="901" spans="5:18" ht="12.75">
      <c r="E901" s="160"/>
      <c r="G901" s="71"/>
      <c r="R901" s="73"/>
    </row>
    <row r="902" spans="5:18" ht="12.75">
      <c r="E902" s="160"/>
      <c r="G902" s="71"/>
      <c r="R902" s="73"/>
    </row>
    <row r="903" spans="5:18" ht="12.75">
      <c r="E903" s="160"/>
      <c r="G903" s="71"/>
      <c r="R903" s="73"/>
    </row>
    <row r="904" spans="5:18" ht="12.75">
      <c r="E904" s="160"/>
      <c r="G904" s="71"/>
      <c r="R904" s="73"/>
    </row>
    <row r="905" spans="5:18" ht="12.75">
      <c r="E905" s="160"/>
      <c r="G905" s="71"/>
      <c r="R905" s="73"/>
    </row>
    <row r="906" spans="5:18" ht="12.75">
      <c r="E906" s="160"/>
      <c r="G906" s="71"/>
      <c r="R906" s="73"/>
    </row>
    <row r="907" spans="5:18" ht="12.75">
      <c r="E907" s="160"/>
      <c r="G907" s="71"/>
      <c r="R907" s="73"/>
    </row>
    <row r="908" spans="5:18" ht="12.75">
      <c r="E908" s="160"/>
      <c r="G908" s="71"/>
      <c r="R908" s="73"/>
    </row>
    <row r="909" spans="5:18" ht="12.75">
      <c r="E909" s="160"/>
      <c r="G909" s="71"/>
      <c r="R909" s="73"/>
    </row>
    <row r="910" spans="5:18" ht="12.75">
      <c r="E910" s="160"/>
      <c r="G910" s="71"/>
      <c r="R910" s="73"/>
    </row>
    <row r="911" spans="5:18" ht="12.75">
      <c r="E911" s="160"/>
      <c r="G911" s="71"/>
      <c r="R911" s="73"/>
    </row>
    <row r="912" spans="5:18" ht="12.75">
      <c r="E912" s="160"/>
      <c r="G912" s="71"/>
      <c r="R912" s="73"/>
    </row>
    <row r="913" spans="5:18" ht="12.75">
      <c r="E913" s="160"/>
      <c r="G913" s="71"/>
      <c r="R913" s="73"/>
    </row>
    <row r="914" spans="5:18" ht="12.75">
      <c r="E914" s="160"/>
      <c r="G914" s="71"/>
      <c r="R914" s="73"/>
    </row>
    <row r="915" spans="5:18" ht="12.75">
      <c r="E915" s="160"/>
      <c r="G915" s="71"/>
      <c r="R915" s="73"/>
    </row>
    <row r="916" spans="5:18" ht="12.75">
      <c r="E916" s="160"/>
      <c r="G916" s="71"/>
      <c r="R916" s="73"/>
    </row>
    <row r="917" spans="5:18" ht="12.75">
      <c r="E917" s="160"/>
      <c r="G917" s="71"/>
      <c r="R917" s="73"/>
    </row>
    <row r="918" spans="5:18" ht="12.75">
      <c r="E918" s="160"/>
      <c r="G918" s="71"/>
      <c r="R918" s="73"/>
    </row>
    <row r="919" spans="5:18" ht="12.75">
      <c r="E919" s="160"/>
      <c r="G919" s="71"/>
      <c r="R919" s="73"/>
    </row>
    <row r="920" spans="5:18" ht="12.75">
      <c r="E920" s="160"/>
      <c r="G920" s="71"/>
      <c r="R920" s="73"/>
    </row>
    <row r="921" spans="5:18" ht="12.75">
      <c r="E921" s="160"/>
      <c r="G921" s="71"/>
      <c r="R921" s="73"/>
    </row>
    <row r="922" spans="5:18" ht="12.75">
      <c r="E922" s="160"/>
      <c r="G922" s="71"/>
      <c r="R922" s="73"/>
    </row>
    <row r="923" spans="5:18" ht="12.75">
      <c r="E923" s="160"/>
      <c r="G923" s="71"/>
      <c r="R923" s="73"/>
    </row>
    <row r="924" spans="5:18" ht="12.75">
      <c r="E924" s="160"/>
      <c r="G924" s="71"/>
      <c r="R924" s="73"/>
    </row>
    <row r="925" spans="5:18" ht="12.75">
      <c r="E925" s="160"/>
      <c r="G925" s="71"/>
      <c r="R925" s="73"/>
    </row>
    <row r="926" spans="5:18" ht="12.75">
      <c r="E926" s="160"/>
      <c r="G926" s="71"/>
      <c r="R926" s="73"/>
    </row>
    <row r="927" spans="5:18" ht="12.75">
      <c r="E927" s="160"/>
      <c r="G927" s="71"/>
      <c r="R927" s="73"/>
    </row>
    <row r="928" spans="5:18" ht="12.75">
      <c r="E928" s="160"/>
      <c r="G928" s="71"/>
      <c r="R928" s="73"/>
    </row>
    <row r="929" spans="5:18" ht="12.75">
      <c r="E929" s="160"/>
      <c r="G929" s="71"/>
      <c r="R929" s="73"/>
    </row>
    <row r="930" spans="5:18" ht="12.75">
      <c r="E930" s="160"/>
      <c r="G930" s="71"/>
      <c r="R930" s="73"/>
    </row>
    <row r="931" spans="5:18" ht="12.75">
      <c r="E931" s="160"/>
      <c r="G931" s="71"/>
      <c r="R931" s="73"/>
    </row>
    <row r="932" spans="5:18" ht="12.75">
      <c r="E932" s="160"/>
      <c r="G932" s="71"/>
      <c r="R932" s="73"/>
    </row>
    <row r="933" spans="5:18" ht="12.75">
      <c r="E933" s="160"/>
      <c r="G933" s="71"/>
      <c r="R933" s="73"/>
    </row>
    <row r="934" spans="5:18" ht="12.75">
      <c r="E934" s="160"/>
      <c r="G934" s="71"/>
      <c r="R934" s="73"/>
    </row>
    <row r="935" spans="5:18" ht="12.75">
      <c r="E935" s="160"/>
      <c r="G935" s="71"/>
      <c r="R935" s="73"/>
    </row>
    <row r="936" spans="5:18" ht="12.75">
      <c r="E936" s="160"/>
      <c r="G936" s="71"/>
      <c r="R936" s="73"/>
    </row>
    <row r="937" spans="5:18" ht="12.75">
      <c r="E937" s="160"/>
      <c r="G937" s="71"/>
      <c r="R937" s="73"/>
    </row>
    <row r="938" spans="5:18" ht="12.75">
      <c r="E938" s="160"/>
      <c r="G938" s="71"/>
      <c r="R938" s="73"/>
    </row>
    <row r="939" spans="5:18" ht="12.75">
      <c r="E939" s="160"/>
      <c r="G939" s="71"/>
      <c r="R939" s="73"/>
    </row>
    <row r="940" spans="5:18" ht="12.75">
      <c r="E940" s="160"/>
      <c r="G940" s="71"/>
      <c r="R940" s="73"/>
    </row>
    <row r="941" spans="5:18" ht="12.75">
      <c r="E941" s="160"/>
      <c r="G941" s="71"/>
      <c r="R941" s="73"/>
    </row>
    <row r="942" spans="5:18" ht="12.75">
      <c r="E942" s="160"/>
      <c r="G942" s="71"/>
      <c r="R942" s="73"/>
    </row>
    <row r="943" spans="5:18" ht="12.75">
      <c r="E943" s="160"/>
      <c r="G943" s="71"/>
      <c r="R943" s="73"/>
    </row>
    <row r="944" spans="5:18" ht="12.75">
      <c r="E944" s="160"/>
      <c r="G944" s="71"/>
      <c r="R944" s="73"/>
    </row>
    <row r="945" spans="5:18" ht="12.75">
      <c r="E945" s="160"/>
      <c r="G945" s="71"/>
      <c r="R945" s="73"/>
    </row>
    <row r="946" spans="5:18" ht="12.75">
      <c r="E946" s="160"/>
      <c r="G946" s="71"/>
      <c r="R946" s="73"/>
    </row>
    <row r="947" spans="5:18" ht="12.75">
      <c r="E947" s="160"/>
      <c r="G947" s="71"/>
      <c r="R947" s="73"/>
    </row>
    <row r="948" spans="5:18" ht="12.75">
      <c r="E948" s="160"/>
      <c r="G948" s="71"/>
      <c r="R948" s="73"/>
    </row>
    <row r="949" spans="5:18" ht="12.75">
      <c r="E949" s="160"/>
      <c r="G949" s="71"/>
      <c r="R949" s="73"/>
    </row>
    <row r="950" spans="5:18" ht="12.75">
      <c r="E950" s="160"/>
      <c r="G950" s="71"/>
      <c r="R950" s="73"/>
    </row>
    <row r="951" spans="5:18" ht="12.75">
      <c r="E951" s="160"/>
      <c r="G951" s="71"/>
      <c r="R951" s="73"/>
    </row>
    <row r="952" spans="5:18" ht="12.75">
      <c r="E952" s="160"/>
      <c r="G952" s="71"/>
      <c r="R952" s="73"/>
    </row>
    <row r="953" spans="5:18" ht="12.75">
      <c r="E953" s="160"/>
      <c r="G953" s="71"/>
      <c r="R953" s="73"/>
    </row>
    <row r="954" spans="5:18" ht="12.75">
      <c r="E954" s="160"/>
      <c r="G954" s="71"/>
      <c r="R954" s="73"/>
    </row>
    <row r="955" spans="5:18" ht="12.75">
      <c r="E955" s="160"/>
      <c r="G955" s="71"/>
      <c r="R955" s="73"/>
    </row>
    <row r="956" spans="5:18" ht="12.75">
      <c r="E956" s="160"/>
      <c r="G956" s="71"/>
      <c r="R956" s="73"/>
    </row>
    <row r="957" spans="5:18" ht="12.75">
      <c r="E957" s="160"/>
      <c r="G957" s="71"/>
      <c r="R957" s="73"/>
    </row>
    <row r="958" spans="5:18" ht="12.75">
      <c r="E958" s="160"/>
      <c r="G958" s="71"/>
      <c r="R958" s="73"/>
    </row>
    <row r="959" spans="5:18" ht="12.75">
      <c r="E959" s="160"/>
      <c r="G959" s="71"/>
      <c r="R959" s="73"/>
    </row>
    <row r="960" spans="5:18" ht="12.75">
      <c r="E960" s="160"/>
      <c r="G960" s="71"/>
      <c r="R960" s="73"/>
    </row>
    <row r="961" spans="5:18" ht="12.75">
      <c r="E961" s="160"/>
      <c r="G961" s="71"/>
      <c r="R961" s="73"/>
    </row>
    <row r="962" spans="5:18" ht="12.75">
      <c r="E962" s="160"/>
      <c r="G962" s="71"/>
      <c r="R962" s="73"/>
    </row>
    <row r="963" spans="5:18" ht="12.75">
      <c r="E963" s="160"/>
      <c r="G963" s="71"/>
      <c r="R963" s="73"/>
    </row>
    <row r="964" spans="5:18" ht="12.75">
      <c r="E964" s="160"/>
      <c r="G964" s="71"/>
      <c r="R964" s="73"/>
    </row>
    <row r="965" spans="5:18" ht="12.75">
      <c r="E965" s="160"/>
      <c r="G965" s="71"/>
      <c r="R965" s="73"/>
    </row>
    <row r="966" spans="5:18" ht="12.75">
      <c r="E966" s="160"/>
      <c r="G966" s="71"/>
      <c r="R966" s="73"/>
    </row>
    <row r="967" spans="5:18" ht="12.75">
      <c r="E967" s="160"/>
      <c r="G967" s="71"/>
      <c r="R967" s="73"/>
    </row>
    <row r="968" spans="5:18" ht="12.75">
      <c r="E968" s="160"/>
      <c r="G968" s="71"/>
      <c r="R968" s="73"/>
    </row>
    <row r="969" spans="5:18" ht="12.75">
      <c r="E969" s="160"/>
      <c r="G969" s="71"/>
      <c r="R969" s="73"/>
    </row>
    <row r="970" spans="5:18" ht="12.75">
      <c r="E970" s="160"/>
      <c r="G970" s="71"/>
      <c r="R970" s="73"/>
    </row>
    <row r="971" spans="5:18" ht="12.75">
      <c r="E971" s="160"/>
      <c r="G971" s="71"/>
      <c r="R971" s="73"/>
    </row>
    <row r="972" spans="5:18" ht="12.75">
      <c r="E972" s="160"/>
      <c r="G972" s="71"/>
      <c r="R972" s="73"/>
    </row>
    <row r="973" spans="5:18" ht="12.75">
      <c r="E973" s="160"/>
      <c r="G973" s="71"/>
      <c r="R973" s="73"/>
    </row>
    <row r="974" spans="5:18" ht="12.75">
      <c r="E974" s="160"/>
      <c r="G974" s="71"/>
      <c r="R974" s="73"/>
    </row>
    <row r="975" spans="5:18" ht="12.75">
      <c r="E975" s="160"/>
      <c r="G975" s="71"/>
      <c r="R975" s="73"/>
    </row>
    <row r="976" spans="5:18" ht="12.75">
      <c r="E976" s="160"/>
      <c r="G976" s="71"/>
      <c r="R976" s="73"/>
    </row>
    <row r="977" spans="5:18" ht="12.75">
      <c r="E977" s="160"/>
      <c r="G977" s="71"/>
      <c r="R977" s="73"/>
    </row>
    <row r="978" spans="5:18" ht="12.75">
      <c r="E978" s="160"/>
      <c r="G978" s="71"/>
      <c r="R978" s="73"/>
    </row>
    <row r="979" spans="5:18" ht="12.75">
      <c r="E979" s="160"/>
      <c r="G979" s="71"/>
      <c r="R979" s="73"/>
    </row>
    <row r="980" spans="5:18" ht="12.75">
      <c r="E980" s="160"/>
      <c r="G980" s="71"/>
      <c r="R980" s="73"/>
    </row>
    <row r="981" spans="5:18" ht="12.75">
      <c r="E981" s="160"/>
      <c r="G981" s="71"/>
      <c r="R981" s="73"/>
    </row>
    <row r="982" spans="5:18" ht="12.75">
      <c r="E982" s="160"/>
      <c r="G982" s="71"/>
      <c r="R982" s="73"/>
    </row>
    <row r="983" spans="5:18" ht="12.75">
      <c r="E983" s="160"/>
      <c r="G983" s="71"/>
      <c r="R983" s="73"/>
    </row>
    <row r="984" spans="5:18" ht="12.75">
      <c r="E984" s="160"/>
      <c r="G984" s="71"/>
      <c r="R984" s="73"/>
    </row>
    <row r="985" spans="5:18" ht="12.75">
      <c r="E985" s="160"/>
      <c r="G985" s="71"/>
      <c r="R985" s="73"/>
    </row>
    <row r="986" spans="5:18" ht="12.75">
      <c r="E986" s="160"/>
      <c r="G986" s="71"/>
      <c r="R986" s="73"/>
    </row>
    <row r="987" spans="5:18" ht="12.75">
      <c r="E987" s="160"/>
      <c r="G987" s="71"/>
      <c r="R987" s="73"/>
    </row>
    <row r="988" spans="5:18" ht="12.75">
      <c r="E988" s="160"/>
      <c r="G988" s="71"/>
      <c r="R988" s="73"/>
    </row>
    <row r="989" spans="5:18" ht="12.75">
      <c r="E989" s="160"/>
      <c r="G989" s="71"/>
      <c r="R989" s="73"/>
    </row>
    <row r="990" spans="5:18" ht="12.75">
      <c r="E990" s="160"/>
      <c r="G990" s="71"/>
      <c r="R990" s="73"/>
    </row>
    <row r="991" spans="5:18" ht="12.75">
      <c r="E991" s="160"/>
      <c r="G991" s="71"/>
      <c r="R991" s="73"/>
    </row>
    <row r="992" spans="5:18" ht="12.75">
      <c r="E992" s="160"/>
      <c r="G992" s="71"/>
      <c r="R992" s="73"/>
    </row>
    <row r="993" spans="5:18" ht="12.75">
      <c r="E993" s="160"/>
      <c r="G993" s="71"/>
      <c r="R993" s="73"/>
    </row>
    <row r="994" spans="5:18" ht="12.75">
      <c r="E994" s="160"/>
      <c r="G994" s="71"/>
      <c r="R994" s="73"/>
    </row>
    <row r="995" spans="5:18" ht="12.75">
      <c r="E995" s="160"/>
      <c r="G995" s="71"/>
      <c r="R995" s="73"/>
    </row>
    <row r="996" spans="5:18" ht="12.75">
      <c r="E996" s="160"/>
      <c r="G996" s="71"/>
      <c r="R996" s="73"/>
    </row>
    <row r="997" spans="5:18" ht="12.75">
      <c r="E997" s="160"/>
      <c r="G997" s="71"/>
      <c r="R997" s="73"/>
    </row>
    <row r="998" spans="5:18" ht="12.75">
      <c r="E998" s="160"/>
      <c r="G998" s="71"/>
      <c r="R998" s="73"/>
    </row>
    <row r="999" spans="5:18" ht="12.75">
      <c r="E999" s="160"/>
      <c r="G999" s="71"/>
      <c r="R999" s="73"/>
    </row>
    <row r="1000" spans="5:18" ht="12.75">
      <c r="E1000" s="160"/>
      <c r="G1000" s="71"/>
      <c r="R1000" s="73"/>
    </row>
    <row r="1001" spans="5:18" ht="12.75">
      <c r="E1001" s="160"/>
      <c r="G1001" s="71"/>
      <c r="R1001" s="73"/>
    </row>
  </sheetData>
  <autoFilter ref="A1:Y36" xr:uid="{00000000-0009-0000-0000-00000A000000}"/>
  <mergeCells count="1">
    <mergeCell ref="O1:P1"/>
  </mergeCells>
  <printOptions horizontalCentered="1" gridLines="1"/>
  <pageMargins left="0.7" right="0.7" top="0.75" bottom="0.75" header="0" footer="0"/>
  <pageSetup paperSize="9" scale="45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8.85546875" customWidth="1"/>
    <col min="2" max="2" width="81.28515625" customWidth="1"/>
    <col min="3" max="3" width="16.42578125" customWidth="1"/>
    <col min="4" max="4" width="13.7109375" customWidth="1"/>
    <col min="5" max="5" width="18.28515625" customWidth="1"/>
    <col min="6" max="6" width="11.85546875" customWidth="1"/>
    <col min="7" max="7" width="19.28515625" customWidth="1"/>
    <col min="8" max="8" width="14.7109375" customWidth="1"/>
    <col min="9" max="9" width="13.85546875" customWidth="1"/>
    <col min="10" max="10" width="20.42578125" customWidth="1"/>
    <col min="11" max="11" width="19.140625" customWidth="1"/>
    <col min="12" max="12" width="24.28515625" customWidth="1"/>
    <col min="13" max="13" width="21.5703125" customWidth="1"/>
    <col min="14" max="14" width="18" customWidth="1"/>
    <col min="15" max="15" width="17" customWidth="1"/>
    <col min="17" max="17" width="10.5703125" customWidth="1"/>
    <col min="18" max="18" width="38.28515625" customWidth="1"/>
  </cols>
  <sheetData>
    <row r="1" spans="1:25" ht="77.25" customHeight="1">
      <c r="A1" s="59"/>
      <c r="B1" s="179" t="s">
        <v>67</v>
      </c>
      <c r="C1" s="180" t="s">
        <v>122</v>
      </c>
      <c r="D1" s="181" t="s">
        <v>68</v>
      </c>
      <c r="E1" s="181" t="s">
        <v>113</v>
      </c>
      <c r="F1" s="181" t="s">
        <v>69</v>
      </c>
      <c r="G1" s="54" t="s">
        <v>114</v>
      </c>
      <c r="H1" s="181" t="s">
        <v>71</v>
      </c>
      <c r="I1" s="181" t="s">
        <v>72</v>
      </c>
      <c r="J1" s="182" t="s">
        <v>115</v>
      </c>
      <c r="K1" s="182" t="s">
        <v>104</v>
      </c>
      <c r="L1" s="182" t="s">
        <v>105</v>
      </c>
      <c r="M1" s="182" t="s">
        <v>106</v>
      </c>
      <c r="N1" s="182" t="s">
        <v>77</v>
      </c>
      <c r="O1" s="260" t="s">
        <v>78</v>
      </c>
      <c r="P1" s="257"/>
      <c r="R1" s="57" t="s">
        <v>82</v>
      </c>
    </row>
    <row r="2" spans="1:25" ht="31.5" customHeight="1">
      <c r="A2" s="205"/>
      <c r="B2" s="206"/>
      <c r="C2" s="206" t="s">
        <v>79</v>
      </c>
      <c r="D2" s="207" t="s">
        <v>79</v>
      </c>
      <c r="E2" s="208"/>
      <c r="F2" s="207"/>
      <c r="G2" s="209"/>
      <c r="H2" s="207" t="s">
        <v>79</v>
      </c>
      <c r="I2" s="207" t="s">
        <v>79</v>
      </c>
      <c r="J2" s="210" t="s">
        <v>79</v>
      </c>
      <c r="K2" s="210" t="s">
        <v>79</v>
      </c>
      <c r="L2" s="210" t="s">
        <v>79</v>
      </c>
      <c r="M2" s="210" t="s">
        <v>79</v>
      </c>
      <c r="N2" s="210" t="s">
        <v>80</v>
      </c>
      <c r="O2" s="210" t="s">
        <v>80</v>
      </c>
      <c r="P2" s="211" t="s">
        <v>81</v>
      </c>
      <c r="Q2" s="212"/>
      <c r="R2" s="213"/>
      <c r="S2" s="212"/>
      <c r="T2" s="212"/>
      <c r="U2" s="212"/>
      <c r="V2" s="212"/>
      <c r="W2" s="212"/>
      <c r="X2" s="212"/>
      <c r="Y2" s="212"/>
    </row>
    <row r="3" spans="1:25" ht="18" customHeight="1">
      <c r="A3" s="214">
        <v>1</v>
      </c>
      <c r="B3" s="189" t="s">
        <v>12</v>
      </c>
      <c r="C3" s="190">
        <v>100</v>
      </c>
      <c r="D3" s="191">
        <v>61</v>
      </c>
      <c r="E3" s="215">
        <f t="shared" ref="E3:E35" si="0">(D3+H3+I3)/(C3-K3)</f>
        <v>0.6262626262626263</v>
      </c>
      <c r="F3" s="181">
        <v>34</v>
      </c>
      <c r="G3" s="54">
        <v>4</v>
      </c>
      <c r="H3" s="191">
        <v>0</v>
      </c>
      <c r="I3" s="191">
        <v>1</v>
      </c>
      <c r="J3" s="187">
        <v>37</v>
      </c>
      <c r="K3" s="187">
        <v>1</v>
      </c>
      <c r="L3" s="187">
        <v>0</v>
      </c>
      <c r="M3" s="187">
        <v>0</v>
      </c>
      <c r="N3" s="187">
        <v>0</v>
      </c>
      <c r="O3" s="187">
        <v>0</v>
      </c>
      <c r="P3" s="190">
        <v>0</v>
      </c>
      <c r="R3" s="72">
        <f t="shared" ref="R3:R26" si="1">C3-D3-H3-I3-J3-K3-M3-L3-N3-O3</f>
        <v>0</v>
      </c>
    </row>
    <row r="4" spans="1:25" ht="30" customHeight="1">
      <c r="A4" s="214">
        <v>2</v>
      </c>
      <c r="B4" s="189" t="s">
        <v>13</v>
      </c>
      <c r="C4" s="180">
        <v>199</v>
      </c>
      <c r="D4" s="181">
        <v>131</v>
      </c>
      <c r="E4" s="215">
        <f t="shared" si="0"/>
        <v>0.72677595628415304</v>
      </c>
      <c r="F4" s="181">
        <v>51</v>
      </c>
      <c r="G4" s="54" t="s">
        <v>117</v>
      </c>
      <c r="H4" s="181">
        <v>0</v>
      </c>
      <c r="I4" s="181">
        <v>2</v>
      </c>
      <c r="J4" s="187">
        <v>38</v>
      </c>
      <c r="K4" s="187">
        <v>16</v>
      </c>
      <c r="L4" s="187">
        <v>9</v>
      </c>
      <c r="M4" s="187">
        <v>0</v>
      </c>
      <c r="N4" s="187">
        <v>0</v>
      </c>
      <c r="O4" s="187">
        <v>3</v>
      </c>
      <c r="P4" s="180" t="s">
        <v>123</v>
      </c>
      <c r="R4" s="72">
        <f t="shared" si="1"/>
        <v>0</v>
      </c>
    </row>
    <row r="5" spans="1:25" ht="23.25" customHeight="1">
      <c r="A5" s="214">
        <v>3</v>
      </c>
      <c r="B5" s="189" t="s">
        <v>14</v>
      </c>
      <c r="C5" s="180">
        <v>378</v>
      </c>
      <c r="D5" s="181">
        <v>171</v>
      </c>
      <c r="E5" s="215">
        <f t="shared" si="0"/>
        <v>0.61071428571428577</v>
      </c>
      <c r="F5" s="181">
        <v>171</v>
      </c>
      <c r="G5" s="54">
        <v>2</v>
      </c>
      <c r="H5" s="181">
        <v>0</v>
      </c>
      <c r="I5" s="181">
        <v>0</v>
      </c>
      <c r="J5" s="187">
        <v>107</v>
      </c>
      <c r="K5" s="187">
        <v>98</v>
      </c>
      <c r="L5" s="187">
        <v>1</v>
      </c>
      <c r="M5" s="187">
        <v>0</v>
      </c>
      <c r="N5" s="187">
        <v>1</v>
      </c>
      <c r="O5" s="187">
        <v>0</v>
      </c>
      <c r="P5" s="180">
        <v>0</v>
      </c>
      <c r="R5" s="72">
        <f t="shared" si="1"/>
        <v>0</v>
      </c>
    </row>
    <row r="6" spans="1:25" ht="21" customHeight="1">
      <c r="A6" s="216">
        <v>4</v>
      </c>
      <c r="B6" s="217" t="s">
        <v>19</v>
      </c>
      <c r="C6" s="218">
        <v>166</v>
      </c>
      <c r="D6" s="218">
        <v>72</v>
      </c>
      <c r="E6" s="215">
        <f t="shared" si="0"/>
        <v>0.61157024793388426</v>
      </c>
      <c r="F6" s="218">
        <v>68</v>
      </c>
      <c r="G6" s="218">
        <v>12</v>
      </c>
      <c r="H6" s="218">
        <v>0</v>
      </c>
      <c r="I6" s="218">
        <v>2</v>
      </c>
      <c r="J6" s="219">
        <v>47</v>
      </c>
      <c r="K6" s="219">
        <v>45</v>
      </c>
      <c r="L6" s="219">
        <v>0</v>
      </c>
      <c r="M6" s="219">
        <v>0</v>
      </c>
      <c r="N6" s="219">
        <v>0</v>
      </c>
      <c r="O6" s="219">
        <v>0</v>
      </c>
      <c r="P6" s="220"/>
      <c r="Q6" s="103"/>
      <c r="R6" s="221">
        <f t="shared" si="1"/>
        <v>0</v>
      </c>
      <c r="S6" s="103"/>
      <c r="T6" s="103"/>
      <c r="U6" s="103"/>
      <c r="V6" s="103"/>
      <c r="W6" s="103"/>
      <c r="X6" s="103"/>
      <c r="Y6" s="103"/>
    </row>
    <row r="7" spans="1:25" ht="21" customHeight="1">
      <c r="A7" s="222">
        <v>5</v>
      </c>
      <c r="B7" s="223" t="s">
        <v>15</v>
      </c>
      <c r="C7" s="180">
        <v>125</v>
      </c>
      <c r="D7" s="180">
        <v>79</v>
      </c>
      <c r="E7" s="224">
        <f t="shared" si="0"/>
        <v>0.78899082568807344</v>
      </c>
      <c r="F7" s="180">
        <v>61</v>
      </c>
      <c r="G7" s="180">
        <v>3</v>
      </c>
      <c r="H7" s="180">
        <v>3</v>
      </c>
      <c r="I7" s="180">
        <v>4</v>
      </c>
      <c r="J7" s="225">
        <v>16</v>
      </c>
      <c r="K7" s="225">
        <v>16</v>
      </c>
      <c r="L7" s="225">
        <v>7</v>
      </c>
      <c r="M7" s="225">
        <v>0</v>
      </c>
      <c r="N7" s="225">
        <v>0</v>
      </c>
      <c r="O7" s="225">
        <v>0</v>
      </c>
      <c r="P7" s="180"/>
      <c r="R7" s="226">
        <f t="shared" si="1"/>
        <v>0</v>
      </c>
    </row>
    <row r="8" spans="1:25" ht="27" customHeight="1">
      <c r="A8" s="214">
        <v>6</v>
      </c>
      <c r="B8" s="189" t="s">
        <v>16</v>
      </c>
      <c r="C8" s="180">
        <v>240</v>
      </c>
      <c r="D8" s="181">
        <v>164</v>
      </c>
      <c r="E8" s="215">
        <f t="shared" si="0"/>
        <v>0.7455357142857143</v>
      </c>
      <c r="F8" s="181">
        <v>129</v>
      </c>
      <c r="G8" s="54">
        <v>0</v>
      </c>
      <c r="H8" s="181">
        <v>0</v>
      </c>
      <c r="I8" s="181">
        <v>3</v>
      </c>
      <c r="J8" s="187">
        <v>14</v>
      </c>
      <c r="K8" s="187">
        <v>16</v>
      </c>
      <c r="L8" s="187">
        <v>4</v>
      </c>
      <c r="M8" s="187">
        <v>0</v>
      </c>
      <c r="N8" s="187">
        <v>0</v>
      </c>
      <c r="O8" s="187">
        <v>0</v>
      </c>
      <c r="P8" s="180" t="s">
        <v>119</v>
      </c>
      <c r="R8" s="72">
        <f t="shared" si="1"/>
        <v>39</v>
      </c>
    </row>
    <row r="9" spans="1:25" ht="15">
      <c r="A9" s="214">
        <v>7</v>
      </c>
      <c r="B9" s="189" t="s">
        <v>17</v>
      </c>
      <c r="C9" s="180">
        <v>192</v>
      </c>
      <c r="D9" s="181">
        <v>45</v>
      </c>
      <c r="E9" s="215">
        <f t="shared" si="0"/>
        <v>0.25714285714285712</v>
      </c>
      <c r="F9" s="181">
        <v>27</v>
      </c>
      <c r="G9" s="54">
        <v>0</v>
      </c>
      <c r="H9" s="181">
        <v>0</v>
      </c>
      <c r="I9" s="181">
        <v>0</v>
      </c>
      <c r="J9" s="187">
        <v>130</v>
      </c>
      <c r="K9" s="187">
        <v>17</v>
      </c>
      <c r="L9" s="187">
        <v>0</v>
      </c>
      <c r="M9" s="187">
        <v>0</v>
      </c>
      <c r="N9" s="187">
        <v>0</v>
      </c>
      <c r="O9" s="187">
        <v>0</v>
      </c>
      <c r="P9" s="192"/>
      <c r="R9" s="72">
        <f t="shared" si="1"/>
        <v>0</v>
      </c>
    </row>
    <row r="10" spans="1:25" ht="30">
      <c r="A10" s="214">
        <v>8</v>
      </c>
      <c r="B10" s="189" t="s">
        <v>21</v>
      </c>
      <c r="C10" s="180">
        <v>166</v>
      </c>
      <c r="D10" s="181">
        <v>54</v>
      </c>
      <c r="E10" s="215">
        <f t="shared" si="0"/>
        <v>0.39568345323741005</v>
      </c>
      <c r="F10" s="181">
        <v>33</v>
      </c>
      <c r="G10" s="54">
        <v>20</v>
      </c>
      <c r="H10" s="181">
        <v>0</v>
      </c>
      <c r="I10" s="181">
        <v>1</v>
      </c>
      <c r="J10" s="187">
        <v>62</v>
      </c>
      <c r="K10" s="187">
        <v>27</v>
      </c>
      <c r="L10" s="187">
        <v>3</v>
      </c>
      <c r="M10" s="187">
        <v>0</v>
      </c>
      <c r="N10" s="187">
        <v>0</v>
      </c>
      <c r="O10" s="187">
        <v>0</v>
      </c>
      <c r="P10" s="180">
        <v>0</v>
      </c>
      <c r="R10" s="72">
        <f t="shared" si="1"/>
        <v>19</v>
      </c>
    </row>
    <row r="11" spans="1:25" ht="15">
      <c r="A11" s="214">
        <v>9</v>
      </c>
      <c r="B11" s="189" t="s">
        <v>18</v>
      </c>
      <c r="C11" s="180">
        <v>368</v>
      </c>
      <c r="D11" s="181">
        <v>141</v>
      </c>
      <c r="E11" s="215">
        <f t="shared" si="0"/>
        <v>0.51398601398601396</v>
      </c>
      <c r="F11" s="181">
        <v>121</v>
      </c>
      <c r="G11" s="54">
        <v>0</v>
      </c>
      <c r="H11" s="181">
        <v>2</v>
      </c>
      <c r="I11" s="181">
        <v>4</v>
      </c>
      <c r="J11" s="187">
        <v>139</v>
      </c>
      <c r="K11" s="187">
        <v>82</v>
      </c>
      <c r="L11" s="187">
        <v>0</v>
      </c>
      <c r="M11" s="187">
        <v>0</v>
      </c>
      <c r="N11" s="187">
        <v>0</v>
      </c>
      <c r="O11" s="187">
        <v>0</v>
      </c>
      <c r="P11" s="192"/>
      <c r="R11" s="72">
        <f t="shared" si="1"/>
        <v>0</v>
      </c>
      <c r="S11" s="18"/>
    </row>
    <row r="12" spans="1:25" ht="15">
      <c r="A12" s="214">
        <v>10</v>
      </c>
      <c r="B12" s="189" t="s">
        <v>64</v>
      </c>
      <c r="C12" s="180">
        <v>197</v>
      </c>
      <c r="D12" s="181">
        <v>151</v>
      </c>
      <c r="E12" s="215">
        <f t="shared" si="0"/>
        <v>0.8539325842696629</v>
      </c>
      <c r="F12" s="181">
        <v>141</v>
      </c>
      <c r="G12" s="54">
        <v>1</v>
      </c>
      <c r="H12" s="181">
        <v>0</v>
      </c>
      <c r="I12" s="181">
        <v>1</v>
      </c>
      <c r="J12" s="187">
        <v>20</v>
      </c>
      <c r="K12" s="187">
        <v>19</v>
      </c>
      <c r="L12" s="187">
        <v>6</v>
      </c>
      <c r="M12" s="187">
        <v>0</v>
      </c>
      <c r="N12" s="187">
        <v>0</v>
      </c>
      <c r="O12" s="187">
        <v>0</v>
      </c>
      <c r="P12" s="180">
        <v>0</v>
      </c>
      <c r="R12" s="72">
        <f t="shared" si="1"/>
        <v>0</v>
      </c>
    </row>
    <row r="13" spans="1:25" ht="15">
      <c r="A13" s="214"/>
      <c r="B13" s="189" t="s">
        <v>33</v>
      </c>
      <c r="C13" s="180">
        <v>58</v>
      </c>
      <c r="D13" s="181">
        <v>38</v>
      </c>
      <c r="E13" s="215">
        <f t="shared" si="0"/>
        <v>0.79166666666666663</v>
      </c>
      <c r="F13" s="181">
        <v>37</v>
      </c>
      <c r="G13" s="54">
        <v>0</v>
      </c>
      <c r="H13" s="181">
        <v>0</v>
      </c>
      <c r="I13" s="181">
        <v>0</v>
      </c>
      <c r="J13" s="187">
        <v>9</v>
      </c>
      <c r="K13" s="187">
        <v>10</v>
      </c>
      <c r="L13" s="187">
        <v>1</v>
      </c>
      <c r="M13" s="187">
        <v>0</v>
      </c>
      <c r="N13" s="187">
        <v>0</v>
      </c>
      <c r="O13" s="187">
        <v>0</v>
      </c>
      <c r="P13" s="180">
        <v>0</v>
      </c>
      <c r="R13" s="72">
        <f t="shared" si="1"/>
        <v>0</v>
      </c>
    </row>
    <row r="14" spans="1:25" ht="15">
      <c r="A14" s="214"/>
      <c r="B14" s="189" t="s">
        <v>23</v>
      </c>
      <c r="C14" s="180">
        <v>84</v>
      </c>
      <c r="D14" s="181">
        <v>47</v>
      </c>
      <c r="E14" s="215">
        <f t="shared" si="0"/>
        <v>0.58024691358024694</v>
      </c>
      <c r="F14" s="181">
        <v>35</v>
      </c>
      <c r="G14" s="54">
        <v>1</v>
      </c>
      <c r="H14" s="181">
        <v>0</v>
      </c>
      <c r="I14" s="181">
        <v>0</v>
      </c>
      <c r="J14" s="187">
        <v>30</v>
      </c>
      <c r="K14" s="187">
        <v>3</v>
      </c>
      <c r="L14" s="187">
        <v>4</v>
      </c>
      <c r="M14" s="187">
        <v>0</v>
      </c>
      <c r="N14" s="187">
        <v>0</v>
      </c>
      <c r="O14" s="187">
        <v>0</v>
      </c>
      <c r="P14" s="180">
        <v>0</v>
      </c>
      <c r="R14" s="72">
        <f t="shared" si="1"/>
        <v>0</v>
      </c>
    </row>
    <row r="15" spans="1:25" ht="15">
      <c r="A15" s="214"/>
      <c r="B15" s="189" t="s">
        <v>22</v>
      </c>
      <c r="C15" s="180">
        <v>138</v>
      </c>
      <c r="D15" s="181">
        <v>62</v>
      </c>
      <c r="E15" s="215">
        <f t="shared" si="0"/>
        <v>0.52991452991452992</v>
      </c>
      <c r="F15" s="181">
        <v>46</v>
      </c>
      <c r="G15" s="54">
        <v>6</v>
      </c>
      <c r="H15" s="181">
        <v>0</v>
      </c>
      <c r="I15" s="181">
        <v>0</v>
      </c>
      <c r="J15" s="187">
        <v>54</v>
      </c>
      <c r="K15" s="187">
        <v>21</v>
      </c>
      <c r="L15" s="187">
        <v>1</v>
      </c>
      <c r="M15" s="187">
        <v>0</v>
      </c>
      <c r="N15" s="187">
        <v>0</v>
      </c>
      <c r="O15" s="187">
        <v>0</v>
      </c>
      <c r="P15" s="180">
        <v>0</v>
      </c>
      <c r="R15" s="72">
        <f t="shared" si="1"/>
        <v>0</v>
      </c>
    </row>
    <row r="16" spans="1:25" ht="15">
      <c r="A16" s="222"/>
      <c r="B16" s="223" t="s">
        <v>24</v>
      </c>
      <c r="C16" s="180">
        <v>72</v>
      </c>
      <c r="D16" s="181">
        <v>51</v>
      </c>
      <c r="E16" s="215">
        <f t="shared" si="0"/>
        <v>0.75362318840579712</v>
      </c>
      <c r="F16" s="181">
        <v>27</v>
      </c>
      <c r="G16" s="54">
        <v>1</v>
      </c>
      <c r="H16" s="181">
        <v>1</v>
      </c>
      <c r="I16" s="181">
        <v>0</v>
      </c>
      <c r="J16" s="225">
        <v>16</v>
      </c>
      <c r="K16" s="225">
        <v>3</v>
      </c>
      <c r="L16" s="225">
        <v>1</v>
      </c>
      <c r="M16" s="225">
        <v>0</v>
      </c>
      <c r="N16" s="225">
        <v>0</v>
      </c>
      <c r="O16" s="225">
        <v>0</v>
      </c>
      <c r="P16" s="180">
        <v>0</v>
      </c>
      <c r="R16" s="226">
        <f t="shared" si="1"/>
        <v>0</v>
      </c>
    </row>
    <row r="17" spans="1:18" ht="18" customHeight="1">
      <c r="A17" s="214"/>
      <c r="B17" s="189" t="s">
        <v>25</v>
      </c>
      <c r="C17" s="180">
        <v>185</v>
      </c>
      <c r="D17" s="181">
        <v>135</v>
      </c>
      <c r="E17" s="215">
        <f t="shared" si="0"/>
        <v>0.80588235294117649</v>
      </c>
      <c r="F17" s="181">
        <v>90</v>
      </c>
      <c r="G17" s="54">
        <v>30</v>
      </c>
      <c r="H17" s="181">
        <v>2</v>
      </c>
      <c r="I17" s="181">
        <v>0</v>
      </c>
      <c r="J17" s="187">
        <v>12</v>
      </c>
      <c r="K17" s="187">
        <v>15</v>
      </c>
      <c r="L17" s="187">
        <v>10</v>
      </c>
      <c r="M17" s="187">
        <v>1</v>
      </c>
      <c r="N17" s="187">
        <v>7</v>
      </c>
      <c r="O17" s="187">
        <v>3</v>
      </c>
      <c r="P17" s="227" t="s">
        <v>120</v>
      </c>
      <c r="R17" s="72">
        <f t="shared" si="1"/>
        <v>0</v>
      </c>
    </row>
    <row r="18" spans="1:18" ht="18.75" customHeight="1">
      <c r="A18" s="214"/>
      <c r="B18" s="189" t="s">
        <v>27</v>
      </c>
      <c r="C18" s="180">
        <v>67</v>
      </c>
      <c r="D18" s="181">
        <v>41</v>
      </c>
      <c r="E18" s="215">
        <f t="shared" si="0"/>
        <v>0.61194029850746268</v>
      </c>
      <c r="F18" s="181">
        <v>25</v>
      </c>
      <c r="G18" s="54">
        <v>1</v>
      </c>
      <c r="H18" s="181">
        <v>0</v>
      </c>
      <c r="I18" s="181">
        <v>0</v>
      </c>
      <c r="J18" s="187">
        <v>19</v>
      </c>
      <c r="K18" s="187">
        <v>0</v>
      </c>
      <c r="L18" s="187">
        <v>5</v>
      </c>
      <c r="M18" s="187">
        <v>2</v>
      </c>
      <c r="N18" s="187">
        <v>0</v>
      </c>
      <c r="O18" s="187">
        <v>0</v>
      </c>
      <c r="P18" s="180">
        <v>0</v>
      </c>
      <c r="R18" s="72">
        <f t="shared" si="1"/>
        <v>0</v>
      </c>
    </row>
    <row r="19" spans="1:18" ht="15">
      <c r="A19" s="214"/>
      <c r="B19" s="189" t="s">
        <v>29</v>
      </c>
      <c r="C19" s="180">
        <v>227</v>
      </c>
      <c r="D19" s="181">
        <v>146</v>
      </c>
      <c r="E19" s="215">
        <f t="shared" si="0"/>
        <v>0.70642201834862384</v>
      </c>
      <c r="F19" s="181">
        <v>105</v>
      </c>
      <c r="G19" s="54">
        <v>76</v>
      </c>
      <c r="H19" s="181">
        <v>1</v>
      </c>
      <c r="I19" s="181">
        <v>7</v>
      </c>
      <c r="J19" s="187">
        <v>55</v>
      </c>
      <c r="K19" s="187">
        <v>9</v>
      </c>
      <c r="L19" s="187">
        <v>6</v>
      </c>
      <c r="M19" s="187">
        <v>0</v>
      </c>
      <c r="N19" s="187">
        <v>3</v>
      </c>
      <c r="O19" s="187">
        <v>0</v>
      </c>
      <c r="P19" s="180">
        <v>0</v>
      </c>
      <c r="R19" s="72">
        <f t="shared" si="1"/>
        <v>0</v>
      </c>
    </row>
    <row r="20" spans="1:18" ht="15">
      <c r="A20" s="214"/>
      <c r="B20" s="189" t="s">
        <v>30</v>
      </c>
      <c r="C20" s="180">
        <v>95</v>
      </c>
      <c r="D20" s="181">
        <v>71</v>
      </c>
      <c r="E20" s="215">
        <f t="shared" si="0"/>
        <v>0.78888888888888886</v>
      </c>
      <c r="F20" s="181">
        <v>63</v>
      </c>
      <c r="G20" s="54">
        <v>32</v>
      </c>
      <c r="H20" s="181">
        <v>0</v>
      </c>
      <c r="I20" s="181">
        <v>0</v>
      </c>
      <c r="J20" s="187">
        <v>10</v>
      </c>
      <c r="K20" s="187">
        <v>5</v>
      </c>
      <c r="L20" s="187">
        <v>9</v>
      </c>
      <c r="M20" s="187">
        <v>0</v>
      </c>
      <c r="N20" s="187">
        <v>0</v>
      </c>
      <c r="O20" s="187">
        <v>0</v>
      </c>
      <c r="P20" s="180"/>
      <c r="R20" s="72">
        <f t="shared" si="1"/>
        <v>0</v>
      </c>
    </row>
    <row r="21" spans="1:18" ht="15">
      <c r="A21" s="214"/>
      <c r="B21" s="189" t="s">
        <v>31</v>
      </c>
      <c r="C21" s="180">
        <v>111</v>
      </c>
      <c r="D21" s="181">
        <v>56</v>
      </c>
      <c r="E21" s="215">
        <f t="shared" si="0"/>
        <v>0.61956521739130432</v>
      </c>
      <c r="F21" s="181">
        <v>50</v>
      </c>
      <c r="G21" s="54">
        <v>27</v>
      </c>
      <c r="H21" s="181">
        <v>1</v>
      </c>
      <c r="I21" s="181">
        <v>0</v>
      </c>
      <c r="J21" s="187">
        <v>30</v>
      </c>
      <c r="K21" s="187">
        <v>19</v>
      </c>
      <c r="L21" s="187">
        <v>5</v>
      </c>
      <c r="M21" s="187">
        <v>0</v>
      </c>
      <c r="N21" s="187">
        <v>0</v>
      </c>
      <c r="O21" s="187">
        <v>0</v>
      </c>
      <c r="P21" s="180">
        <v>0</v>
      </c>
      <c r="R21" s="72">
        <f t="shared" si="1"/>
        <v>0</v>
      </c>
    </row>
    <row r="22" spans="1:18" ht="15">
      <c r="A22" s="214"/>
      <c r="B22" s="189" t="s">
        <v>32</v>
      </c>
      <c r="C22" s="180">
        <v>198</v>
      </c>
      <c r="D22" s="181">
        <v>149</v>
      </c>
      <c r="E22" s="215">
        <f t="shared" si="0"/>
        <v>0.80423280423280419</v>
      </c>
      <c r="F22" s="181">
        <v>113</v>
      </c>
      <c r="G22" s="54">
        <v>20</v>
      </c>
      <c r="H22" s="181">
        <v>2</v>
      </c>
      <c r="I22" s="181">
        <v>1</v>
      </c>
      <c r="J22" s="187">
        <v>33</v>
      </c>
      <c r="K22" s="187">
        <v>9</v>
      </c>
      <c r="L22" s="187">
        <v>7</v>
      </c>
      <c r="M22" s="187">
        <v>0</v>
      </c>
      <c r="N22" s="187">
        <v>0</v>
      </c>
      <c r="O22" s="187">
        <v>0</v>
      </c>
      <c r="P22" s="180">
        <v>0</v>
      </c>
      <c r="R22" s="72">
        <f t="shared" si="1"/>
        <v>-3</v>
      </c>
    </row>
    <row r="23" spans="1:18" ht="15">
      <c r="A23" s="214"/>
      <c r="B23" s="189" t="s">
        <v>34</v>
      </c>
      <c r="C23" s="180">
        <v>85</v>
      </c>
      <c r="D23" s="181">
        <v>44</v>
      </c>
      <c r="E23" s="215">
        <f t="shared" si="0"/>
        <v>0.55000000000000004</v>
      </c>
      <c r="F23" s="181">
        <v>21</v>
      </c>
      <c r="G23" s="54">
        <v>12</v>
      </c>
      <c r="H23" s="181">
        <v>0</v>
      </c>
      <c r="I23" s="181">
        <v>0</v>
      </c>
      <c r="J23" s="187">
        <v>17</v>
      </c>
      <c r="K23" s="187">
        <v>5</v>
      </c>
      <c r="L23" s="187">
        <v>4</v>
      </c>
      <c r="M23" s="187">
        <v>0</v>
      </c>
      <c r="N23" s="187">
        <v>3</v>
      </c>
      <c r="O23" s="187">
        <v>0</v>
      </c>
      <c r="P23" s="180">
        <v>0</v>
      </c>
      <c r="R23" s="72">
        <f t="shared" si="1"/>
        <v>12</v>
      </c>
    </row>
    <row r="24" spans="1:18" ht="15">
      <c r="A24" s="214"/>
      <c r="B24" s="189" t="s">
        <v>35</v>
      </c>
      <c r="C24" s="180">
        <v>44</v>
      </c>
      <c r="D24" s="181">
        <v>21</v>
      </c>
      <c r="E24" s="215">
        <f t="shared" si="0"/>
        <v>0.53846153846153844</v>
      </c>
      <c r="F24" s="181">
        <v>15</v>
      </c>
      <c r="G24" s="54">
        <v>3</v>
      </c>
      <c r="H24" s="181">
        <v>0</v>
      </c>
      <c r="I24" s="181">
        <v>0</v>
      </c>
      <c r="J24" s="187">
        <v>12</v>
      </c>
      <c r="K24" s="187">
        <v>5</v>
      </c>
      <c r="L24" s="187">
        <v>3</v>
      </c>
      <c r="M24" s="187"/>
      <c r="N24" s="187">
        <v>2</v>
      </c>
      <c r="O24" s="187">
        <v>1</v>
      </c>
      <c r="P24" s="188">
        <v>40228</v>
      </c>
      <c r="R24" s="72">
        <f t="shared" si="1"/>
        <v>0</v>
      </c>
    </row>
    <row r="25" spans="1:18" ht="15">
      <c r="A25" s="214"/>
      <c r="B25" s="189" t="s">
        <v>39</v>
      </c>
      <c r="C25" s="180">
        <v>237</v>
      </c>
      <c r="D25" s="181">
        <v>135</v>
      </c>
      <c r="E25" s="215">
        <f t="shared" si="0"/>
        <v>0.59210526315789469</v>
      </c>
      <c r="F25" s="181">
        <v>128</v>
      </c>
      <c r="G25" s="54">
        <v>48</v>
      </c>
      <c r="H25" s="181">
        <v>0</v>
      </c>
      <c r="I25" s="181">
        <v>0</v>
      </c>
      <c r="J25" s="187">
        <v>92</v>
      </c>
      <c r="K25" s="187">
        <v>9</v>
      </c>
      <c r="L25" s="187">
        <v>1</v>
      </c>
      <c r="M25" s="187">
        <v>0</v>
      </c>
      <c r="N25" s="187">
        <v>0</v>
      </c>
      <c r="O25" s="187">
        <v>0</v>
      </c>
      <c r="P25" s="180">
        <v>0</v>
      </c>
      <c r="R25" s="72">
        <f t="shared" si="1"/>
        <v>0</v>
      </c>
    </row>
    <row r="26" spans="1:18" ht="15">
      <c r="A26" s="214"/>
      <c r="B26" s="189" t="s">
        <v>37</v>
      </c>
      <c r="C26" s="180">
        <v>256</v>
      </c>
      <c r="D26" s="181">
        <v>174</v>
      </c>
      <c r="E26" s="215">
        <f t="shared" si="0"/>
        <v>0.78389830508474578</v>
      </c>
      <c r="F26" s="181">
        <v>152</v>
      </c>
      <c r="G26" s="54">
        <v>97</v>
      </c>
      <c r="H26" s="181">
        <v>11</v>
      </c>
      <c r="I26" s="181">
        <v>0</v>
      </c>
      <c r="J26" s="187">
        <v>19</v>
      </c>
      <c r="K26" s="187">
        <v>20</v>
      </c>
      <c r="L26" s="187">
        <v>10</v>
      </c>
      <c r="M26" s="187">
        <v>0</v>
      </c>
      <c r="N26" s="187">
        <v>22</v>
      </c>
      <c r="O26" s="187">
        <v>0</v>
      </c>
      <c r="P26" s="180">
        <v>0</v>
      </c>
      <c r="R26" s="72">
        <f t="shared" si="1"/>
        <v>0</v>
      </c>
    </row>
    <row r="27" spans="1:18" ht="15">
      <c r="A27" s="214"/>
      <c r="B27" s="189" t="s">
        <v>38</v>
      </c>
      <c r="C27" s="180">
        <v>154</v>
      </c>
      <c r="D27" s="181">
        <v>120</v>
      </c>
      <c r="E27" s="215">
        <f t="shared" si="0"/>
        <v>0.91666666666666663</v>
      </c>
      <c r="F27" s="181">
        <v>84</v>
      </c>
      <c r="G27" s="54">
        <v>83</v>
      </c>
      <c r="H27" s="181">
        <v>0</v>
      </c>
      <c r="I27" s="181">
        <v>1</v>
      </c>
      <c r="J27" s="187">
        <v>4</v>
      </c>
      <c r="K27" s="187">
        <v>22</v>
      </c>
      <c r="L27" s="187">
        <v>7</v>
      </c>
      <c r="M27" s="187">
        <v>0</v>
      </c>
      <c r="N27" s="187">
        <v>0</v>
      </c>
      <c r="O27" s="187">
        <v>0</v>
      </c>
      <c r="P27" s="180">
        <v>0</v>
      </c>
      <c r="R27" s="72">
        <v>0</v>
      </c>
    </row>
    <row r="28" spans="1:18" ht="15">
      <c r="A28" s="214"/>
      <c r="B28" s="189" t="s">
        <v>36</v>
      </c>
      <c r="C28" s="180">
        <v>248</v>
      </c>
      <c r="D28" s="181">
        <v>214</v>
      </c>
      <c r="E28" s="215">
        <f t="shared" si="0"/>
        <v>0.9145299145299145</v>
      </c>
      <c r="F28" s="181">
        <v>197</v>
      </c>
      <c r="G28" s="54">
        <v>16</v>
      </c>
      <c r="H28" s="181">
        <v>0</v>
      </c>
      <c r="I28" s="181">
        <v>0</v>
      </c>
      <c r="J28" s="187">
        <v>14</v>
      </c>
      <c r="K28" s="187">
        <v>14</v>
      </c>
      <c r="L28" s="187">
        <v>5</v>
      </c>
      <c r="M28" s="187">
        <v>0</v>
      </c>
      <c r="N28" s="187">
        <v>1</v>
      </c>
      <c r="O28" s="187">
        <v>0</v>
      </c>
      <c r="P28" s="180">
        <v>0</v>
      </c>
      <c r="R28" s="72">
        <f t="shared" ref="R28:R35" si="2">C28-D28-H28-I28-J28-K28-M28-L28-N28-O28</f>
        <v>0</v>
      </c>
    </row>
    <row r="29" spans="1:18" ht="15">
      <c r="A29" s="214"/>
      <c r="B29" s="189" t="s">
        <v>40</v>
      </c>
      <c r="C29" s="180">
        <v>106</v>
      </c>
      <c r="D29" s="181">
        <v>82</v>
      </c>
      <c r="E29" s="215">
        <f t="shared" si="0"/>
        <v>0.85567010309278346</v>
      </c>
      <c r="F29" s="181">
        <v>63</v>
      </c>
      <c r="G29" s="54">
        <v>3</v>
      </c>
      <c r="H29" s="181">
        <v>0</v>
      </c>
      <c r="I29" s="181">
        <v>1</v>
      </c>
      <c r="J29" s="187">
        <v>2</v>
      </c>
      <c r="K29" s="187">
        <v>9</v>
      </c>
      <c r="L29" s="187">
        <v>7</v>
      </c>
      <c r="M29" s="187">
        <v>0</v>
      </c>
      <c r="N29" s="187">
        <v>4</v>
      </c>
      <c r="O29" s="187">
        <v>0</v>
      </c>
      <c r="P29" s="180">
        <v>0</v>
      </c>
      <c r="R29" s="72">
        <f t="shared" si="2"/>
        <v>1</v>
      </c>
    </row>
    <row r="30" spans="1:18" ht="15">
      <c r="A30" s="214"/>
      <c r="B30" s="189" t="s">
        <v>41</v>
      </c>
      <c r="C30" s="180">
        <v>66</v>
      </c>
      <c r="D30" s="181">
        <v>43</v>
      </c>
      <c r="E30" s="215">
        <f t="shared" si="0"/>
        <v>0.72580645161290325</v>
      </c>
      <c r="F30" s="181">
        <v>31</v>
      </c>
      <c r="G30" s="54">
        <v>0</v>
      </c>
      <c r="H30" s="181">
        <v>0</v>
      </c>
      <c r="I30" s="181">
        <v>2</v>
      </c>
      <c r="J30" s="187">
        <v>17</v>
      </c>
      <c r="K30" s="187">
        <v>4</v>
      </c>
      <c r="L30" s="187">
        <v>0</v>
      </c>
      <c r="M30" s="187">
        <v>0</v>
      </c>
      <c r="N30" s="187">
        <v>0</v>
      </c>
      <c r="O30" s="187">
        <v>0</v>
      </c>
      <c r="P30" s="180">
        <v>0</v>
      </c>
      <c r="R30" s="72">
        <f t="shared" si="2"/>
        <v>0</v>
      </c>
    </row>
    <row r="31" spans="1:18" ht="15">
      <c r="A31" s="214"/>
      <c r="B31" s="186" t="s">
        <v>42</v>
      </c>
      <c r="C31" s="180">
        <v>118</v>
      </c>
      <c r="D31" s="181">
        <v>79</v>
      </c>
      <c r="E31" s="215">
        <f t="shared" si="0"/>
        <v>0.72727272727272729</v>
      </c>
      <c r="F31" s="181">
        <v>79</v>
      </c>
      <c r="G31" s="54">
        <v>50</v>
      </c>
      <c r="H31" s="181">
        <v>1</v>
      </c>
      <c r="I31" s="181">
        <v>0</v>
      </c>
      <c r="J31" s="187">
        <v>14</v>
      </c>
      <c r="K31" s="187">
        <v>8</v>
      </c>
      <c r="L31" s="187">
        <v>12</v>
      </c>
      <c r="M31" s="187">
        <v>0</v>
      </c>
      <c r="N31" s="187">
        <v>3</v>
      </c>
      <c r="O31" s="187">
        <v>1</v>
      </c>
      <c r="P31" s="188">
        <v>39090</v>
      </c>
      <c r="R31" s="72">
        <f t="shared" si="2"/>
        <v>0</v>
      </c>
    </row>
    <row r="32" spans="1:18" ht="15">
      <c r="A32" s="214"/>
      <c r="B32" s="189" t="s">
        <v>43</v>
      </c>
      <c r="C32" s="180">
        <v>154</v>
      </c>
      <c r="D32" s="181">
        <v>90</v>
      </c>
      <c r="E32" s="215">
        <f t="shared" si="0"/>
        <v>0.65217391304347827</v>
      </c>
      <c r="F32" s="181">
        <v>69</v>
      </c>
      <c r="G32" s="54">
        <v>48</v>
      </c>
      <c r="H32" s="181">
        <v>0</v>
      </c>
      <c r="I32" s="181">
        <v>0</v>
      </c>
      <c r="J32" s="187">
        <v>45</v>
      </c>
      <c r="K32" s="187">
        <v>16</v>
      </c>
      <c r="L32" s="187">
        <v>3</v>
      </c>
      <c r="M32" s="187">
        <v>0</v>
      </c>
      <c r="N32" s="187">
        <v>0</v>
      </c>
      <c r="O32" s="187">
        <v>0</v>
      </c>
      <c r="P32" s="180">
        <v>0</v>
      </c>
      <c r="R32" s="72">
        <f t="shared" si="2"/>
        <v>0</v>
      </c>
    </row>
    <row r="33" spans="1:25" ht="30">
      <c r="A33" s="214"/>
      <c r="B33" s="189" t="s">
        <v>44</v>
      </c>
      <c r="C33" s="180">
        <v>49</v>
      </c>
      <c r="D33" s="181">
        <v>25</v>
      </c>
      <c r="E33" s="215">
        <f t="shared" si="0"/>
        <v>0.52083333333333337</v>
      </c>
      <c r="F33" s="181">
        <v>10</v>
      </c>
      <c r="G33" s="54">
        <v>7</v>
      </c>
      <c r="H33" s="181">
        <v>0</v>
      </c>
      <c r="I33" s="181">
        <v>0</v>
      </c>
      <c r="J33" s="187">
        <v>20</v>
      </c>
      <c r="K33" s="187">
        <v>1</v>
      </c>
      <c r="L33" s="187">
        <v>2</v>
      </c>
      <c r="M33" s="187">
        <v>1</v>
      </c>
      <c r="N33" s="187">
        <v>0</v>
      </c>
      <c r="O33" s="187">
        <v>0</v>
      </c>
      <c r="P33" s="180">
        <v>0</v>
      </c>
      <c r="R33" s="72">
        <f t="shared" si="2"/>
        <v>0</v>
      </c>
    </row>
    <row r="34" spans="1:25" ht="63.75">
      <c r="A34" s="214"/>
      <c r="B34" s="189" t="s">
        <v>45</v>
      </c>
      <c r="C34" s="180">
        <v>82</v>
      </c>
      <c r="D34" s="181">
        <v>65</v>
      </c>
      <c r="E34" s="215">
        <f t="shared" si="0"/>
        <v>0.80246913580246915</v>
      </c>
      <c r="F34" s="181">
        <v>47</v>
      </c>
      <c r="G34" s="54" t="s">
        <v>121</v>
      </c>
      <c r="H34" s="181">
        <v>0</v>
      </c>
      <c r="I34" s="181">
        <v>0</v>
      </c>
      <c r="J34" s="187">
        <v>2</v>
      </c>
      <c r="K34" s="187">
        <v>1</v>
      </c>
      <c r="L34" s="187">
        <v>3</v>
      </c>
      <c r="M34" s="187">
        <v>0</v>
      </c>
      <c r="N34" s="187">
        <v>6</v>
      </c>
      <c r="O34" s="187">
        <v>0</v>
      </c>
      <c r="P34" s="180">
        <v>0</v>
      </c>
      <c r="R34" s="72">
        <f t="shared" si="2"/>
        <v>5</v>
      </c>
      <c r="S34" s="193" t="s">
        <v>124</v>
      </c>
    </row>
    <row r="35" spans="1:25" ht="15">
      <c r="A35" s="228"/>
      <c r="B35" s="189" t="s">
        <v>47</v>
      </c>
      <c r="C35" s="195">
        <v>87</v>
      </c>
      <c r="D35" s="196">
        <v>54</v>
      </c>
      <c r="E35" s="215">
        <f t="shared" si="0"/>
        <v>0.6428571428571429</v>
      </c>
      <c r="F35" s="196">
        <v>38</v>
      </c>
      <c r="G35" s="197">
        <v>8</v>
      </c>
      <c r="H35" s="196">
        <v>0</v>
      </c>
      <c r="I35" s="196">
        <v>0</v>
      </c>
      <c r="J35" s="198">
        <v>27</v>
      </c>
      <c r="K35" s="198">
        <v>3</v>
      </c>
      <c r="L35" s="198">
        <v>3</v>
      </c>
      <c r="M35" s="198">
        <v>0</v>
      </c>
      <c r="N35" s="198">
        <v>0</v>
      </c>
      <c r="O35" s="198">
        <v>0</v>
      </c>
      <c r="P35" s="180">
        <v>0</v>
      </c>
      <c r="Q35" s="49"/>
      <c r="R35" s="199">
        <f t="shared" si="2"/>
        <v>0</v>
      </c>
      <c r="S35" s="49"/>
      <c r="T35" s="49"/>
      <c r="U35" s="49"/>
      <c r="V35" s="49"/>
      <c r="W35" s="49"/>
      <c r="X35" s="49"/>
      <c r="Y35" s="49"/>
    </row>
    <row r="36" spans="1:25" ht="12.75">
      <c r="C36" s="229"/>
      <c r="D36" s="229">
        <f>SUM(C6166)</f>
        <v>0</v>
      </c>
      <c r="E36" s="230"/>
      <c r="F36" s="229">
        <f>SUM(F3:F35)</f>
        <v>2361</v>
      </c>
      <c r="G36" s="229"/>
    </row>
    <row r="37" spans="1:25" ht="12.75">
      <c r="E37" s="224"/>
      <c r="G37" s="71"/>
      <c r="R37" s="73"/>
    </row>
    <row r="38" spans="1:25" ht="12.75">
      <c r="C38" s="52">
        <f t="shared" ref="C38:D38" si="3">SUM(C3:C35)</f>
        <v>5052</v>
      </c>
      <c r="D38" s="52">
        <f t="shared" si="3"/>
        <v>3011</v>
      </c>
      <c r="E38" s="215">
        <f>(D38+H38+I38)/(C38-K38)</f>
        <v>0.68050621669626998</v>
      </c>
      <c r="F38" s="52">
        <f t="shared" ref="F38:O38" si="4">SUM(F3:F35)</f>
        <v>2361</v>
      </c>
      <c r="G38" s="52">
        <f t="shared" si="4"/>
        <v>611</v>
      </c>
      <c r="H38" s="52">
        <f t="shared" si="4"/>
        <v>24</v>
      </c>
      <c r="I38" s="52">
        <f t="shared" si="4"/>
        <v>30</v>
      </c>
      <c r="J38" s="52">
        <f t="shared" si="4"/>
        <v>1163</v>
      </c>
      <c r="K38" s="52">
        <f t="shared" si="4"/>
        <v>548</v>
      </c>
      <c r="L38" s="52">
        <f t="shared" si="4"/>
        <v>139</v>
      </c>
      <c r="M38" s="52">
        <f t="shared" si="4"/>
        <v>4</v>
      </c>
      <c r="N38" s="52">
        <f t="shared" si="4"/>
        <v>52</v>
      </c>
      <c r="O38" s="52">
        <f t="shared" si="4"/>
        <v>8</v>
      </c>
      <c r="R38" s="73"/>
    </row>
    <row r="39" spans="1:25" ht="12.75">
      <c r="E39" s="160"/>
      <c r="G39" s="71"/>
      <c r="R39" s="73"/>
    </row>
    <row r="40" spans="1:25" ht="12.75">
      <c r="E40" s="160">
        <f>(D38+H38+I38)/(C38-K38)</f>
        <v>0.68050621669626998</v>
      </c>
      <c r="G40" s="71"/>
      <c r="R40" s="73"/>
    </row>
    <row r="41" spans="1:25" ht="12.75">
      <c r="E41" s="160"/>
      <c r="G41" s="71"/>
      <c r="R41" s="73"/>
    </row>
    <row r="42" spans="1:25" ht="12.75">
      <c r="E42" s="160"/>
      <c r="G42" s="71"/>
      <c r="R42" s="73"/>
    </row>
    <row r="43" spans="1:25" ht="12.75">
      <c r="E43" s="160"/>
      <c r="G43" s="71"/>
      <c r="R43" s="73"/>
    </row>
    <row r="44" spans="1:25" ht="12.75">
      <c r="E44" s="160"/>
      <c r="G44" s="71"/>
      <c r="R44" s="73"/>
    </row>
    <row r="45" spans="1:25" ht="12.75">
      <c r="E45" s="160"/>
      <c r="G45" s="71"/>
      <c r="R45" s="73"/>
    </row>
    <row r="46" spans="1:25" ht="12.75">
      <c r="E46" s="160"/>
      <c r="G46" s="71"/>
      <c r="R46" s="73"/>
    </row>
    <row r="47" spans="1:25" ht="12.75">
      <c r="E47" s="160"/>
      <c r="G47" s="71"/>
      <c r="R47" s="73"/>
    </row>
    <row r="48" spans="1:25" ht="12.75">
      <c r="E48" s="160"/>
      <c r="G48" s="71"/>
      <c r="R48" s="73"/>
    </row>
    <row r="49" spans="5:18" ht="12.75">
      <c r="E49" s="160"/>
      <c r="G49" s="71"/>
      <c r="R49" s="73"/>
    </row>
    <row r="50" spans="5:18" ht="12.75">
      <c r="E50" s="160"/>
      <c r="G50" s="71"/>
      <c r="R50" s="73"/>
    </row>
    <row r="51" spans="5:18" ht="12.75">
      <c r="E51" s="160"/>
      <c r="G51" s="71"/>
      <c r="R51" s="73"/>
    </row>
    <row r="52" spans="5:18" ht="12.75">
      <c r="E52" s="160"/>
      <c r="G52" s="71"/>
      <c r="R52" s="73"/>
    </row>
    <row r="53" spans="5:18" ht="12.75">
      <c r="E53" s="160"/>
      <c r="G53" s="71"/>
      <c r="R53" s="73"/>
    </row>
    <row r="54" spans="5:18" ht="12.75">
      <c r="E54" s="160"/>
      <c r="G54" s="71"/>
      <c r="R54" s="73"/>
    </row>
    <row r="55" spans="5:18" ht="12.75">
      <c r="E55" s="160"/>
      <c r="G55" s="71"/>
      <c r="R55" s="73"/>
    </row>
    <row r="56" spans="5:18" ht="12.75">
      <c r="E56" s="160"/>
      <c r="G56" s="71"/>
      <c r="R56" s="73"/>
    </row>
    <row r="57" spans="5:18" ht="12.75">
      <c r="E57" s="160"/>
      <c r="G57" s="71"/>
      <c r="R57" s="73"/>
    </row>
    <row r="58" spans="5:18" ht="12.75">
      <c r="E58" s="160"/>
      <c r="G58" s="71"/>
      <c r="R58" s="73"/>
    </row>
    <row r="59" spans="5:18" ht="12.75">
      <c r="E59" s="160"/>
      <c r="G59" s="71"/>
      <c r="R59" s="73"/>
    </row>
    <row r="60" spans="5:18" ht="12.75">
      <c r="E60" s="160"/>
      <c r="G60" s="71"/>
      <c r="R60" s="73"/>
    </row>
    <row r="61" spans="5:18" ht="12.75">
      <c r="E61" s="160"/>
      <c r="G61" s="71"/>
      <c r="R61" s="73"/>
    </row>
    <row r="62" spans="5:18" ht="12.75">
      <c r="E62" s="160"/>
      <c r="G62" s="71"/>
      <c r="R62" s="73"/>
    </row>
    <row r="63" spans="5:18" ht="12.75">
      <c r="E63" s="160"/>
      <c r="G63" s="71"/>
      <c r="R63" s="73"/>
    </row>
    <row r="64" spans="5:18" ht="12.75">
      <c r="E64" s="160"/>
      <c r="G64" s="71"/>
      <c r="R64" s="73"/>
    </row>
    <row r="65" spans="5:18" ht="12.75">
      <c r="E65" s="160"/>
      <c r="G65" s="71"/>
      <c r="R65" s="73"/>
    </row>
    <row r="66" spans="5:18" ht="12.75">
      <c r="E66" s="160"/>
      <c r="G66" s="71"/>
      <c r="R66" s="73"/>
    </row>
    <row r="67" spans="5:18" ht="12.75">
      <c r="E67" s="160"/>
      <c r="G67" s="71"/>
      <c r="R67" s="73"/>
    </row>
    <row r="68" spans="5:18" ht="12.75">
      <c r="E68" s="160"/>
      <c r="G68" s="71"/>
      <c r="R68" s="73"/>
    </row>
    <row r="69" spans="5:18" ht="12.75">
      <c r="E69" s="160"/>
      <c r="G69" s="71"/>
      <c r="R69" s="73"/>
    </row>
    <row r="70" spans="5:18" ht="12.75">
      <c r="E70" s="160"/>
      <c r="G70" s="71"/>
      <c r="R70" s="73"/>
    </row>
    <row r="71" spans="5:18" ht="12.75">
      <c r="E71" s="160"/>
      <c r="G71" s="71"/>
      <c r="R71" s="73"/>
    </row>
    <row r="72" spans="5:18" ht="12.75">
      <c r="E72" s="160"/>
      <c r="G72" s="71"/>
      <c r="R72" s="73"/>
    </row>
    <row r="73" spans="5:18" ht="12.75">
      <c r="E73" s="160"/>
      <c r="G73" s="71"/>
      <c r="R73" s="73"/>
    </row>
    <row r="74" spans="5:18" ht="12.75">
      <c r="E74" s="160"/>
      <c r="G74" s="71"/>
      <c r="R74" s="73"/>
    </row>
    <row r="75" spans="5:18" ht="12.75">
      <c r="E75" s="160"/>
      <c r="G75" s="71"/>
      <c r="R75" s="73"/>
    </row>
    <row r="76" spans="5:18" ht="12.75">
      <c r="E76" s="160"/>
      <c r="G76" s="71"/>
      <c r="R76" s="73"/>
    </row>
    <row r="77" spans="5:18" ht="12.75">
      <c r="E77" s="160"/>
      <c r="G77" s="71"/>
      <c r="R77" s="73"/>
    </row>
    <row r="78" spans="5:18" ht="12.75">
      <c r="E78" s="160"/>
      <c r="G78" s="71"/>
      <c r="R78" s="73"/>
    </row>
    <row r="79" spans="5:18" ht="12.75">
      <c r="E79" s="160"/>
      <c r="G79" s="71"/>
      <c r="R79" s="73"/>
    </row>
    <row r="80" spans="5:18" ht="12.75">
      <c r="E80" s="160"/>
      <c r="G80" s="71"/>
      <c r="R80" s="73"/>
    </row>
    <row r="81" spans="5:18" ht="12.75">
      <c r="E81" s="160"/>
      <c r="G81" s="71"/>
      <c r="R81" s="73"/>
    </row>
    <row r="82" spans="5:18" ht="12.75">
      <c r="E82" s="160"/>
      <c r="G82" s="71"/>
      <c r="R82" s="73"/>
    </row>
    <row r="83" spans="5:18" ht="12.75">
      <c r="E83" s="160"/>
      <c r="G83" s="71"/>
      <c r="R83" s="73"/>
    </row>
    <row r="84" spans="5:18" ht="12.75">
      <c r="E84" s="160"/>
      <c r="G84" s="71"/>
      <c r="R84" s="73"/>
    </row>
    <row r="85" spans="5:18" ht="12.75">
      <c r="E85" s="160"/>
      <c r="G85" s="71"/>
      <c r="R85" s="73"/>
    </row>
    <row r="86" spans="5:18" ht="12.75">
      <c r="E86" s="160"/>
      <c r="G86" s="71"/>
      <c r="R86" s="73"/>
    </row>
    <row r="87" spans="5:18" ht="12.75">
      <c r="E87" s="160"/>
      <c r="G87" s="71"/>
      <c r="R87" s="73"/>
    </row>
    <row r="88" spans="5:18" ht="12.75">
      <c r="E88" s="160"/>
      <c r="G88" s="71"/>
      <c r="R88" s="73"/>
    </row>
    <row r="89" spans="5:18" ht="12.75">
      <c r="E89" s="160"/>
      <c r="G89" s="71"/>
      <c r="R89" s="73"/>
    </row>
    <row r="90" spans="5:18" ht="12.75">
      <c r="E90" s="160"/>
      <c r="G90" s="71"/>
      <c r="R90" s="73"/>
    </row>
    <row r="91" spans="5:18" ht="12.75">
      <c r="E91" s="160"/>
      <c r="G91" s="71"/>
      <c r="R91" s="73"/>
    </row>
    <row r="92" spans="5:18" ht="12.75">
      <c r="E92" s="160"/>
      <c r="G92" s="71"/>
      <c r="R92" s="73"/>
    </row>
    <row r="93" spans="5:18" ht="12.75">
      <c r="E93" s="160"/>
      <c r="G93" s="71"/>
      <c r="R93" s="73"/>
    </row>
    <row r="94" spans="5:18" ht="12.75">
      <c r="E94" s="160"/>
      <c r="G94" s="71"/>
      <c r="R94" s="73"/>
    </row>
    <row r="95" spans="5:18" ht="12.75">
      <c r="E95" s="160"/>
      <c r="G95" s="71"/>
      <c r="R95" s="73"/>
    </row>
    <row r="96" spans="5:18" ht="12.75">
      <c r="E96" s="160"/>
      <c r="G96" s="71"/>
      <c r="R96" s="73"/>
    </row>
    <row r="97" spans="5:18" ht="12.75">
      <c r="E97" s="160"/>
      <c r="G97" s="71"/>
      <c r="R97" s="73"/>
    </row>
    <row r="98" spans="5:18" ht="12.75">
      <c r="E98" s="160"/>
      <c r="G98" s="71"/>
      <c r="R98" s="73"/>
    </row>
    <row r="99" spans="5:18" ht="12.75">
      <c r="E99" s="160"/>
      <c r="G99" s="71"/>
      <c r="R99" s="73"/>
    </row>
    <row r="100" spans="5:18" ht="12.75">
      <c r="E100" s="160"/>
      <c r="G100" s="71"/>
      <c r="R100" s="73"/>
    </row>
    <row r="101" spans="5:18" ht="12.75">
      <c r="E101" s="160"/>
      <c r="G101" s="71"/>
      <c r="R101" s="73"/>
    </row>
    <row r="102" spans="5:18" ht="12.75">
      <c r="E102" s="160"/>
      <c r="G102" s="71"/>
      <c r="R102" s="73"/>
    </row>
    <row r="103" spans="5:18" ht="12.75">
      <c r="E103" s="160"/>
      <c r="G103" s="71"/>
      <c r="R103" s="73"/>
    </row>
    <row r="104" spans="5:18" ht="12.75">
      <c r="E104" s="160"/>
      <c r="G104" s="71"/>
      <c r="R104" s="73"/>
    </row>
    <row r="105" spans="5:18" ht="12.75">
      <c r="E105" s="160"/>
      <c r="G105" s="71"/>
      <c r="R105" s="73"/>
    </row>
    <row r="106" spans="5:18" ht="12.75">
      <c r="E106" s="160"/>
      <c r="G106" s="71"/>
      <c r="R106" s="73"/>
    </row>
    <row r="107" spans="5:18" ht="12.75">
      <c r="E107" s="160"/>
      <c r="G107" s="71"/>
      <c r="R107" s="73"/>
    </row>
    <row r="108" spans="5:18" ht="12.75">
      <c r="E108" s="160"/>
      <c r="G108" s="71"/>
      <c r="R108" s="73"/>
    </row>
    <row r="109" spans="5:18" ht="12.75">
      <c r="E109" s="160"/>
      <c r="G109" s="71"/>
      <c r="R109" s="73"/>
    </row>
    <row r="110" spans="5:18" ht="12.75">
      <c r="E110" s="160"/>
      <c r="G110" s="71"/>
      <c r="R110" s="73"/>
    </row>
    <row r="111" spans="5:18" ht="12.75">
      <c r="E111" s="160"/>
      <c r="G111" s="71"/>
      <c r="R111" s="73"/>
    </row>
    <row r="112" spans="5:18" ht="12.75">
      <c r="E112" s="160"/>
      <c r="G112" s="71"/>
      <c r="R112" s="73"/>
    </row>
    <row r="113" spans="5:18" ht="12.75">
      <c r="E113" s="160"/>
      <c r="G113" s="71"/>
      <c r="R113" s="73"/>
    </row>
    <row r="114" spans="5:18" ht="12.75">
      <c r="E114" s="160"/>
      <c r="G114" s="71"/>
      <c r="R114" s="73"/>
    </row>
    <row r="115" spans="5:18" ht="12.75">
      <c r="E115" s="160"/>
      <c r="G115" s="71"/>
      <c r="R115" s="73"/>
    </row>
    <row r="116" spans="5:18" ht="12.75">
      <c r="E116" s="160"/>
      <c r="G116" s="71"/>
      <c r="R116" s="73"/>
    </row>
    <row r="117" spans="5:18" ht="12.75">
      <c r="E117" s="160"/>
      <c r="G117" s="71"/>
      <c r="R117" s="73"/>
    </row>
    <row r="118" spans="5:18" ht="12.75">
      <c r="E118" s="160"/>
      <c r="G118" s="71"/>
      <c r="R118" s="73"/>
    </row>
    <row r="119" spans="5:18" ht="12.75">
      <c r="E119" s="160"/>
      <c r="G119" s="71"/>
      <c r="R119" s="73"/>
    </row>
    <row r="120" spans="5:18" ht="12.75">
      <c r="E120" s="160"/>
      <c r="G120" s="71"/>
      <c r="R120" s="73"/>
    </row>
    <row r="121" spans="5:18" ht="12.75">
      <c r="E121" s="160"/>
      <c r="G121" s="71"/>
      <c r="R121" s="73"/>
    </row>
    <row r="122" spans="5:18" ht="12.75">
      <c r="E122" s="160"/>
      <c r="G122" s="71"/>
      <c r="R122" s="73"/>
    </row>
    <row r="123" spans="5:18" ht="12.75">
      <c r="E123" s="160"/>
      <c r="G123" s="71"/>
      <c r="R123" s="73"/>
    </row>
    <row r="124" spans="5:18" ht="12.75">
      <c r="E124" s="160"/>
      <c r="G124" s="71"/>
      <c r="R124" s="73"/>
    </row>
    <row r="125" spans="5:18" ht="12.75">
      <c r="E125" s="160"/>
      <c r="G125" s="71"/>
      <c r="R125" s="73"/>
    </row>
    <row r="126" spans="5:18" ht="12.75">
      <c r="E126" s="160"/>
      <c r="G126" s="71"/>
      <c r="R126" s="73"/>
    </row>
    <row r="127" spans="5:18" ht="12.75">
      <c r="E127" s="160"/>
      <c r="G127" s="71"/>
      <c r="R127" s="73"/>
    </row>
    <row r="128" spans="5:18" ht="12.75">
      <c r="E128" s="160"/>
      <c r="G128" s="71"/>
      <c r="R128" s="73"/>
    </row>
    <row r="129" spans="5:18" ht="12.75">
      <c r="E129" s="160"/>
      <c r="G129" s="71"/>
      <c r="R129" s="73"/>
    </row>
    <row r="130" spans="5:18" ht="12.75">
      <c r="E130" s="160"/>
      <c r="G130" s="71"/>
      <c r="R130" s="73"/>
    </row>
    <row r="131" spans="5:18" ht="12.75">
      <c r="E131" s="160"/>
      <c r="G131" s="71"/>
      <c r="R131" s="73"/>
    </row>
    <row r="132" spans="5:18" ht="12.75">
      <c r="E132" s="160"/>
      <c r="G132" s="71"/>
      <c r="R132" s="73"/>
    </row>
    <row r="133" spans="5:18" ht="12.75">
      <c r="E133" s="160"/>
      <c r="G133" s="71"/>
      <c r="R133" s="73"/>
    </row>
    <row r="134" spans="5:18" ht="12.75">
      <c r="E134" s="160"/>
      <c r="G134" s="71"/>
      <c r="R134" s="73"/>
    </row>
    <row r="135" spans="5:18" ht="12.75">
      <c r="E135" s="160"/>
      <c r="G135" s="71"/>
      <c r="R135" s="73"/>
    </row>
    <row r="136" spans="5:18" ht="12.75">
      <c r="E136" s="160"/>
      <c r="G136" s="71"/>
      <c r="R136" s="73"/>
    </row>
    <row r="137" spans="5:18" ht="12.75">
      <c r="E137" s="160"/>
      <c r="G137" s="71"/>
      <c r="R137" s="73"/>
    </row>
    <row r="138" spans="5:18" ht="12.75">
      <c r="E138" s="160"/>
      <c r="G138" s="71"/>
      <c r="R138" s="73"/>
    </row>
    <row r="139" spans="5:18" ht="12.75">
      <c r="E139" s="160"/>
      <c r="G139" s="71"/>
      <c r="R139" s="73"/>
    </row>
    <row r="140" spans="5:18" ht="12.75">
      <c r="E140" s="160"/>
      <c r="G140" s="71"/>
      <c r="R140" s="73"/>
    </row>
    <row r="141" spans="5:18" ht="12.75">
      <c r="E141" s="160"/>
      <c r="G141" s="71"/>
      <c r="R141" s="73"/>
    </row>
    <row r="142" spans="5:18" ht="12.75">
      <c r="E142" s="160"/>
      <c r="G142" s="71"/>
      <c r="R142" s="73"/>
    </row>
    <row r="143" spans="5:18" ht="12.75">
      <c r="E143" s="160"/>
      <c r="G143" s="71"/>
      <c r="R143" s="73"/>
    </row>
    <row r="144" spans="5:18" ht="12.75">
      <c r="E144" s="160"/>
      <c r="G144" s="71"/>
      <c r="R144" s="73"/>
    </row>
    <row r="145" spans="5:18" ht="12.75">
      <c r="E145" s="160"/>
      <c r="G145" s="71"/>
      <c r="R145" s="73"/>
    </row>
    <row r="146" spans="5:18" ht="12.75">
      <c r="E146" s="160"/>
      <c r="G146" s="71"/>
      <c r="R146" s="73"/>
    </row>
    <row r="147" spans="5:18" ht="12.75">
      <c r="E147" s="160"/>
      <c r="G147" s="71"/>
      <c r="R147" s="73"/>
    </row>
    <row r="148" spans="5:18" ht="12.75">
      <c r="E148" s="160"/>
      <c r="G148" s="71"/>
      <c r="R148" s="73"/>
    </row>
    <row r="149" spans="5:18" ht="12.75">
      <c r="E149" s="160"/>
      <c r="G149" s="71"/>
      <c r="R149" s="73"/>
    </row>
    <row r="150" spans="5:18" ht="12.75">
      <c r="E150" s="160"/>
      <c r="G150" s="71"/>
      <c r="R150" s="73"/>
    </row>
    <row r="151" spans="5:18" ht="12.75">
      <c r="E151" s="160"/>
      <c r="G151" s="71"/>
      <c r="R151" s="73"/>
    </row>
    <row r="152" spans="5:18" ht="12.75">
      <c r="E152" s="160"/>
      <c r="G152" s="71"/>
      <c r="R152" s="73"/>
    </row>
    <row r="153" spans="5:18" ht="12.75">
      <c r="E153" s="160"/>
      <c r="G153" s="71"/>
      <c r="R153" s="73"/>
    </row>
    <row r="154" spans="5:18" ht="12.75">
      <c r="E154" s="160"/>
      <c r="G154" s="71"/>
      <c r="R154" s="73"/>
    </row>
    <row r="155" spans="5:18" ht="12.75">
      <c r="E155" s="160"/>
      <c r="G155" s="71"/>
      <c r="R155" s="73"/>
    </row>
    <row r="156" spans="5:18" ht="12.75">
      <c r="E156" s="160"/>
      <c r="G156" s="71"/>
      <c r="R156" s="73"/>
    </row>
    <row r="157" spans="5:18" ht="12.75">
      <c r="E157" s="160"/>
      <c r="G157" s="71"/>
      <c r="R157" s="73"/>
    </row>
    <row r="158" spans="5:18" ht="12.75">
      <c r="E158" s="160"/>
      <c r="G158" s="71"/>
      <c r="R158" s="73"/>
    </row>
    <row r="159" spans="5:18" ht="12.75">
      <c r="E159" s="160"/>
      <c r="G159" s="71"/>
      <c r="R159" s="73"/>
    </row>
    <row r="160" spans="5:18" ht="12.75">
      <c r="E160" s="160"/>
      <c r="G160" s="71"/>
      <c r="R160" s="73"/>
    </row>
    <row r="161" spans="5:18" ht="12.75">
      <c r="E161" s="160"/>
      <c r="G161" s="71"/>
      <c r="R161" s="73"/>
    </row>
    <row r="162" spans="5:18" ht="12.75">
      <c r="E162" s="160"/>
      <c r="G162" s="71"/>
      <c r="R162" s="73"/>
    </row>
    <row r="163" spans="5:18" ht="12.75">
      <c r="E163" s="160"/>
      <c r="G163" s="71"/>
      <c r="R163" s="73"/>
    </row>
    <row r="164" spans="5:18" ht="12.75">
      <c r="E164" s="160"/>
      <c r="G164" s="71"/>
      <c r="R164" s="73"/>
    </row>
    <row r="165" spans="5:18" ht="12.75">
      <c r="E165" s="160"/>
      <c r="G165" s="71"/>
      <c r="R165" s="73"/>
    </row>
    <row r="166" spans="5:18" ht="12.75">
      <c r="E166" s="160"/>
      <c r="G166" s="71"/>
      <c r="R166" s="73"/>
    </row>
    <row r="167" spans="5:18" ht="12.75">
      <c r="E167" s="160"/>
      <c r="G167" s="71"/>
      <c r="R167" s="73"/>
    </row>
    <row r="168" spans="5:18" ht="12.75">
      <c r="E168" s="160"/>
      <c r="G168" s="71"/>
      <c r="R168" s="73"/>
    </row>
    <row r="169" spans="5:18" ht="12.75">
      <c r="E169" s="160"/>
      <c r="G169" s="71"/>
      <c r="R169" s="73"/>
    </row>
    <row r="170" spans="5:18" ht="12.75">
      <c r="E170" s="160"/>
      <c r="G170" s="71"/>
      <c r="R170" s="73"/>
    </row>
    <row r="171" spans="5:18" ht="12.75">
      <c r="E171" s="160"/>
      <c r="G171" s="71"/>
      <c r="R171" s="73"/>
    </row>
    <row r="172" spans="5:18" ht="12.75">
      <c r="E172" s="160"/>
      <c r="G172" s="71"/>
      <c r="R172" s="73"/>
    </row>
    <row r="173" spans="5:18" ht="12.75">
      <c r="E173" s="160"/>
      <c r="G173" s="71"/>
      <c r="R173" s="73"/>
    </row>
    <row r="174" spans="5:18" ht="12.75">
      <c r="E174" s="160"/>
      <c r="G174" s="71"/>
      <c r="R174" s="73"/>
    </row>
    <row r="175" spans="5:18" ht="12.75">
      <c r="E175" s="160"/>
      <c r="G175" s="71"/>
      <c r="R175" s="73"/>
    </row>
    <row r="176" spans="5:18" ht="12.75">
      <c r="E176" s="160"/>
      <c r="G176" s="71"/>
      <c r="R176" s="73"/>
    </row>
    <row r="177" spans="5:18" ht="12.75">
      <c r="E177" s="160"/>
      <c r="G177" s="71"/>
      <c r="R177" s="73"/>
    </row>
    <row r="178" spans="5:18" ht="12.75">
      <c r="E178" s="160"/>
      <c r="G178" s="71"/>
      <c r="R178" s="73"/>
    </row>
    <row r="179" spans="5:18" ht="12.75">
      <c r="E179" s="160"/>
      <c r="G179" s="71"/>
      <c r="R179" s="73"/>
    </row>
    <row r="180" spans="5:18" ht="12.75">
      <c r="E180" s="160"/>
      <c r="G180" s="71"/>
      <c r="R180" s="73"/>
    </row>
    <row r="181" spans="5:18" ht="12.75">
      <c r="E181" s="160"/>
      <c r="G181" s="71"/>
      <c r="R181" s="73"/>
    </row>
    <row r="182" spans="5:18" ht="12.75">
      <c r="E182" s="160"/>
      <c r="G182" s="71"/>
      <c r="R182" s="73"/>
    </row>
    <row r="183" spans="5:18" ht="12.75">
      <c r="E183" s="160"/>
      <c r="G183" s="71"/>
      <c r="R183" s="73"/>
    </row>
    <row r="184" spans="5:18" ht="12.75">
      <c r="E184" s="160"/>
      <c r="G184" s="71"/>
      <c r="R184" s="73"/>
    </row>
    <row r="185" spans="5:18" ht="12.75">
      <c r="E185" s="160"/>
      <c r="G185" s="71"/>
      <c r="R185" s="73"/>
    </row>
    <row r="186" spans="5:18" ht="12.75">
      <c r="E186" s="160"/>
      <c r="G186" s="71"/>
      <c r="R186" s="73"/>
    </row>
    <row r="187" spans="5:18" ht="12.75">
      <c r="E187" s="160"/>
      <c r="G187" s="71"/>
      <c r="R187" s="73"/>
    </row>
    <row r="188" spans="5:18" ht="12.75">
      <c r="E188" s="160"/>
      <c r="G188" s="71"/>
      <c r="R188" s="73"/>
    </row>
    <row r="189" spans="5:18" ht="12.75">
      <c r="E189" s="160"/>
      <c r="G189" s="71"/>
      <c r="R189" s="73"/>
    </row>
    <row r="190" spans="5:18" ht="12.75">
      <c r="E190" s="160"/>
      <c r="G190" s="71"/>
      <c r="R190" s="73"/>
    </row>
    <row r="191" spans="5:18" ht="12.75">
      <c r="E191" s="160"/>
      <c r="G191" s="71"/>
      <c r="R191" s="73"/>
    </row>
    <row r="192" spans="5:18" ht="12.75">
      <c r="E192" s="160"/>
      <c r="G192" s="71"/>
      <c r="R192" s="73"/>
    </row>
    <row r="193" spans="5:18" ht="12.75">
      <c r="E193" s="160"/>
      <c r="G193" s="71"/>
      <c r="R193" s="73"/>
    </row>
    <row r="194" spans="5:18" ht="12.75">
      <c r="E194" s="160"/>
      <c r="G194" s="71"/>
      <c r="R194" s="73"/>
    </row>
    <row r="195" spans="5:18" ht="12.75">
      <c r="E195" s="160"/>
      <c r="G195" s="71"/>
      <c r="R195" s="73"/>
    </row>
    <row r="196" spans="5:18" ht="12.75">
      <c r="E196" s="160"/>
      <c r="G196" s="71"/>
      <c r="R196" s="73"/>
    </row>
    <row r="197" spans="5:18" ht="12.75">
      <c r="E197" s="160"/>
      <c r="G197" s="71"/>
      <c r="R197" s="73"/>
    </row>
    <row r="198" spans="5:18" ht="12.75">
      <c r="E198" s="160"/>
      <c r="G198" s="71"/>
      <c r="R198" s="73"/>
    </row>
    <row r="199" spans="5:18" ht="12.75">
      <c r="E199" s="160"/>
      <c r="G199" s="71"/>
      <c r="R199" s="73"/>
    </row>
    <row r="200" spans="5:18" ht="12.75">
      <c r="E200" s="160"/>
      <c r="G200" s="71"/>
      <c r="R200" s="73"/>
    </row>
    <row r="201" spans="5:18" ht="12.75">
      <c r="E201" s="160"/>
      <c r="G201" s="71"/>
      <c r="R201" s="73"/>
    </row>
    <row r="202" spans="5:18" ht="12.75">
      <c r="E202" s="160"/>
      <c r="G202" s="71"/>
      <c r="R202" s="73"/>
    </row>
    <row r="203" spans="5:18" ht="12.75">
      <c r="E203" s="160"/>
      <c r="G203" s="71"/>
      <c r="R203" s="73"/>
    </row>
    <row r="204" spans="5:18" ht="12.75">
      <c r="E204" s="160"/>
      <c r="G204" s="71"/>
      <c r="R204" s="73"/>
    </row>
    <row r="205" spans="5:18" ht="12.75">
      <c r="E205" s="160"/>
      <c r="G205" s="71"/>
      <c r="R205" s="73"/>
    </row>
    <row r="206" spans="5:18" ht="12.75">
      <c r="E206" s="160"/>
      <c r="G206" s="71"/>
      <c r="R206" s="73"/>
    </row>
    <row r="207" spans="5:18" ht="12.75">
      <c r="E207" s="160"/>
      <c r="G207" s="71"/>
      <c r="R207" s="73"/>
    </row>
    <row r="208" spans="5:18" ht="12.75">
      <c r="E208" s="160"/>
      <c r="G208" s="71"/>
      <c r="R208" s="73"/>
    </row>
    <row r="209" spans="5:18" ht="12.75">
      <c r="E209" s="160"/>
      <c r="G209" s="71"/>
      <c r="R209" s="73"/>
    </row>
    <row r="210" spans="5:18" ht="12.75">
      <c r="E210" s="160"/>
      <c r="G210" s="71"/>
      <c r="R210" s="73"/>
    </row>
    <row r="211" spans="5:18" ht="12.75">
      <c r="E211" s="160"/>
      <c r="G211" s="71"/>
      <c r="R211" s="73"/>
    </row>
    <row r="212" spans="5:18" ht="12.75">
      <c r="E212" s="160"/>
      <c r="G212" s="71"/>
      <c r="R212" s="73"/>
    </row>
    <row r="213" spans="5:18" ht="12.75">
      <c r="E213" s="160"/>
      <c r="G213" s="71"/>
      <c r="R213" s="73"/>
    </row>
    <row r="214" spans="5:18" ht="12.75">
      <c r="E214" s="160"/>
      <c r="G214" s="71"/>
      <c r="R214" s="73"/>
    </row>
    <row r="215" spans="5:18" ht="12.75">
      <c r="E215" s="160"/>
      <c r="G215" s="71"/>
      <c r="R215" s="73"/>
    </row>
    <row r="216" spans="5:18" ht="12.75">
      <c r="E216" s="160"/>
      <c r="G216" s="71"/>
      <c r="R216" s="73"/>
    </row>
    <row r="217" spans="5:18" ht="12.75">
      <c r="E217" s="160"/>
      <c r="G217" s="71"/>
      <c r="R217" s="73"/>
    </row>
    <row r="218" spans="5:18" ht="12.75">
      <c r="E218" s="160"/>
      <c r="G218" s="71"/>
      <c r="R218" s="73"/>
    </row>
    <row r="219" spans="5:18" ht="12.75">
      <c r="E219" s="160"/>
      <c r="G219" s="71"/>
      <c r="R219" s="73"/>
    </row>
    <row r="220" spans="5:18" ht="12.75">
      <c r="E220" s="160"/>
      <c r="G220" s="71"/>
      <c r="R220" s="73"/>
    </row>
    <row r="221" spans="5:18" ht="12.75">
      <c r="E221" s="160"/>
      <c r="G221" s="71"/>
      <c r="R221" s="73"/>
    </row>
    <row r="222" spans="5:18" ht="12.75">
      <c r="E222" s="160"/>
      <c r="G222" s="71"/>
      <c r="R222" s="73"/>
    </row>
    <row r="223" spans="5:18" ht="12.75">
      <c r="E223" s="160"/>
      <c r="G223" s="71"/>
      <c r="R223" s="73"/>
    </row>
    <row r="224" spans="5:18" ht="12.75">
      <c r="E224" s="160"/>
      <c r="G224" s="71"/>
      <c r="R224" s="73"/>
    </row>
    <row r="225" spans="5:18" ht="12.75">
      <c r="E225" s="160"/>
      <c r="G225" s="71"/>
      <c r="R225" s="73"/>
    </row>
    <row r="226" spans="5:18" ht="12.75">
      <c r="E226" s="160"/>
      <c r="G226" s="71"/>
      <c r="R226" s="73"/>
    </row>
    <row r="227" spans="5:18" ht="12.75">
      <c r="E227" s="160"/>
      <c r="G227" s="71"/>
      <c r="R227" s="73"/>
    </row>
    <row r="228" spans="5:18" ht="12.75">
      <c r="E228" s="160"/>
      <c r="G228" s="71"/>
      <c r="R228" s="73"/>
    </row>
    <row r="229" spans="5:18" ht="12.75">
      <c r="E229" s="160"/>
      <c r="G229" s="71"/>
      <c r="R229" s="73"/>
    </row>
    <row r="230" spans="5:18" ht="12.75">
      <c r="E230" s="160"/>
      <c r="G230" s="71"/>
      <c r="R230" s="73"/>
    </row>
    <row r="231" spans="5:18" ht="12.75">
      <c r="E231" s="160"/>
      <c r="G231" s="71"/>
      <c r="R231" s="73"/>
    </row>
    <row r="232" spans="5:18" ht="12.75">
      <c r="E232" s="160"/>
      <c r="G232" s="71"/>
      <c r="R232" s="73"/>
    </row>
    <row r="233" spans="5:18" ht="12.75">
      <c r="E233" s="160"/>
      <c r="G233" s="71"/>
      <c r="R233" s="73"/>
    </row>
    <row r="234" spans="5:18" ht="12.75">
      <c r="E234" s="160"/>
      <c r="G234" s="71"/>
      <c r="R234" s="73"/>
    </row>
    <row r="235" spans="5:18" ht="12.75">
      <c r="E235" s="160"/>
      <c r="G235" s="71"/>
      <c r="R235" s="73"/>
    </row>
    <row r="236" spans="5:18" ht="12.75">
      <c r="E236" s="160"/>
      <c r="G236" s="71"/>
      <c r="R236" s="73"/>
    </row>
    <row r="237" spans="5:18" ht="12.75">
      <c r="E237" s="160"/>
      <c r="G237" s="71"/>
      <c r="R237" s="73"/>
    </row>
    <row r="238" spans="5:18" ht="12.75">
      <c r="E238" s="160"/>
      <c r="G238" s="71"/>
      <c r="R238" s="73"/>
    </row>
    <row r="239" spans="5:18" ht="12.75">
      <c r="E239" s="160"/>
      <c r="G239" s="71"/>
      <c r="R239" s="73"/>
    </row>
    <row r="240" spans="5:18" ht="12.75">
      <c r="E240" s="160"/>
      <c r="G240" s="71"/>
      <c r="R240" s="73"/>
    </row>
    <row r="241" spans="5:18" ht="12.75">
      <c r="E241" s="160"/>
      <c r="G241" s="71"/>
      <c r="R241" s="73"/>
    </row>
    <row r="242" spans="5:18" ht="12.75">
      <c r="E242" s="160"/>
      <c r="G242" s="71"/>
      <c r="R242" s="73"/>
    </row>
    <row r="243" spans="5:18" ht="12.75">
      <c r="E243" s="160"/>
      <c r="G243" s="71"/>
      <c r="R243" s="73"/>
    </row>
    <row r="244" spans="5:18" ht="12.75">
      <c r="E244" s="160"/>
      <c r="G244" s="71"/>
      <c r="R244" s="73"/>
    </row>
    <row r="245" spans="5:18" ht="12.75">
      <c r="E245" s="160"/>
      <c r="G245" s="71"/>
      <c r="R245" s="73"/>
    </row>
    <row r="246" spans="5:18" ht="12.75">
      <c r="E246" s="160"/>
      <c r="G246" s="71"/>
      <c r="R246" s="73"/>
    </row>
    <row r="247" spans="5:18" ht="12.75">
      <c r="E247" s="160"/>
      <c r="G247" s="71"/>
      <c r="R247" s="73"/>
    </row>
    <row r="248" spans="5:18" ht="12.75">
      <c r="E248" s="160"/>
      <c r="G248" s="71"/>
      <c r="R248" s="73"/>
    </row>
    <row r="249" spans="5:18" ht="12.75">
      <c r="E249" s="160"/>
      <c r="G249" s="71"/>
      <c r="R249" s="73"/>
    </row>
    <row r="250" spans="5:18" ht="12.75">
      <c r="E250" s="160"/>
      <c r="G250" s="71"/>
      <c r="R250" s="73"/>
    </row>
    <row r="251" spans="5:18" ht="12.75">
      <c r="E251" s="160"/>
      <c r="G251" s="71"/>
      <c r="R251" s="73"/>
    </row>
    <row r="252" spans="5:18" ht="12.75">
      <c r="E252" s="160"/>
      <c r="G252" s="71"/>
      <c r="R252" s="73"/>
    </row>
    <row r="253" spans="5:18" ht="12.75">
      <c r="E253" s="160"/>
      <c r="G253" s="71"/>
      <c r="R253" s="73"/>
    </row>
    <row r="254" spans="5:18" ht="12.75">
      <c r="E254" s="160"/>
      <c r="G254" s="71"/>
      <c r="R254" s="73"/>
    </row>
    <row r="255" spans="5:18" ht="12.75">
      <c r="E255" s="160"/>
      <c r="G255" s="71"/>
      <c r="R255" s="73"/>
    </row>
    <row r="256" spans="5:18" ht="12.75">
      <c r="E256" s="160"/>
      <c r="G256" s="71"/>
      <c r="R256" s="73"/>
    </row>
    <row r="257" spans="5:18" ht="12.75">
      <c r="E257" s="160"/>
      <c r="G257" s="71"/>
      <c r="R257" s="73"/>
    </row>
    <row r="258" spans="5:18" ht="12.75">
      <c r="E258" s="160"/>
      <c r="G258" s="71"/>
      <c r="R258" s="73"/>
    </row>
    <row r="259" spans="5:18" ht="12.75">
      <c r="E259" s="160"/>
      <c r="G259" s="71"/>
      <c r="R259" s="73"/>
    </row>
    <row r="260" spans="5:18" ht="12.75">
      <c r="E260" s="160"/>
      <c r="G260" s="71"/>
      <c r="R260" s="73"/>
    </row>
    <row r="261" spans="5:18" ht="12.75">
      <c r="E261" s="160"/>
      <c r="G261" s="71"/>
      <c r="R261" s="73"/>
    </row>
    <row r="262" spans="5:18" ht="12.75">
      <c r="E262" s="160"/>
      <c r="G262" s="71"/>
      <c r="R262" s="73"/>
    </row>
    <row r="263" spans="5:18" ht="12.75">
      <c r="E263" s="160"/>
      <c r="G263" s="71"/>
      <c r="R263" s="73"/>
    </row>
    <row r="264" spans="5:18" ht="12.75">
      <c r="E264" s="160"/>
      <c r="G264" s="71"/>
      <c r="R264" s="73"/>
    </row>
    <row r="265" spans="5:18" ht="12.75">
      <c r="E265" s="160"/>
      <c r="G265" s="71"/>
      <c r="R265" s="73"/>
    </row>
    <row r="266" spans="5:18" ht="12.75">
      <c r="E266" s="160"/>
      <c r="G266" s="71"/>
      <c r="R266" s="73"/>
    </row>
    <row r="267" spans="5:18" ht="12.75">
      <c r="E267" s="160"/>
      <c r="G267" s="71"/>
      <c r="R267" s="73"/>
    </row>
    <row r="268" spans="5:18" ht="12.75">
      <c r="E268" s="160"/>
      <c r="G268" s="71"/>
      <c r="R268" s="73"/>
    </row>
    <row r="269" spans="5:18" ht="12.75">
      <c r="E269" s="160"/>
      <c r="G269" s="71"/>
      <c r="R269" s="73"/>
    </row>
    <row r="270" spans="5:18" ht="12.75">
      <c r="E270" s="160"/>
      <c r="G270" s="71"/>
      <c r="R270" s="73"/>
    </row>
    <row r="271" spans="5:18" ht="12.75">
      <c r="E271" s="160"/>
      <c r="G271" s="71"/>
      <c r="R271" s="73"/>
    </row>
    <row r="272" spans="5:18" ht="12.75">
      <c r="E272" s="160"/>
      <c r="G272" s="71"/>
      <c r="R272" s="73"/>
    </row>
    <row r="273" spans="5:18" ht="12.75">
      <c r="E273" s="160"/>
      <c r="G273" s="71"/>
      <c r="R273" s="73"/>
    </row>
    <row r="274" spans="5:18" ht="12.75">
      <c r="E274" s="160"/>
      <c r="G274" s="71"/>
      <c r="R274" s="73"/>
    </row>
    <row r="275" spans="5:18" ht="12.75">
      <c r="E275" s="160"/>
      <c r="G275" s="71"/>
      <c r="R275" s="73"/>
    </row>
    <row r="276" spans="5:18" ht="12.75">
      <c r="E276" s="160"/>
      <c r="G276" s="71"/>
      <c r="R276" s="73"/>
    </row>
    <row r="277" spans="5:18" ht="12.75">
      <c r="E277" s="160"/>
      <c r="G277" s="71"/>
      <c r="R277" s="73"/>
    </row>
    <row r="278" spans="5:18" ht="12.75">
      <c r="E278" s="160"/>
      <c r="G278" s="71"/>
      <c r="R278" s="73"/>
    </row>
    <row r="279" spans="5:18" ht="12.75">
      <c r="E279" s="160"/>
      <c r="G279" s="71"/>
      <c r="R279" s="73"/>
    </row>
    <row r="280" spans="5:18" ht="12.75">
      <c r="E280" s="160"/>
      <c r="G280" s="71"/>
      <c r="R280" s="73"/>
    </row>
    <row r="281" spans="5:18" ht="12.75">
      <c r="E281" s="160"/>
      <c r="G281" s="71"/>
      <c r="R281" s="73"/>
    </row>
    <row r="282" spans="5:18" ht="12.75">
      <c r="E282" s="160"/>
      <c r="G282" s="71"/>
      <c r="R282" s="73"/>
    </row>
    <row r="283" spans="5:18" ht="12.75">
      <c r="E283" s="160"/>
      <c r="G283" s="71"/>
      <c r="R283" s="73"/>
    </row>
    <row r="284" spans="5:18" ht="12.75">
      <c r="E284" s="160"/>
      <c r="G284" s="71"/>
      <c r="R284" s="73"/>
    </row>
    <row r="285" spans="5:18" ht="12.75">
      <c r="E285" s="160"/>
      <c r="G285" s="71"/>
      <c r="R285" s="73"/>
    </row>
    <row r="286" spans="5:18" ht="12.75">
      <c r="E286" s="160"/>
      <c r="G286" s="71"/>
      <c r="R286" s="73"/>
    </row>
    <row r="287" spans="5:18" ht="12.75">
      <c r="E287" s="160"/>
      <c r="G287" s="71"/>
      <c r="R287" s="73"/>
    </row>
    <row r="288" spans="5:18" ht="12.75">
      <c r="E288" s="160"/>
      <c r="G288" s="71"/>
      <c r="R288" s="73"/>
    </row>
    <row r="289" spans="5:18" ht="12.75">
      <c r="E289" s="160"/>
      <c r="G289" s="71"/>
      <c r="R289" s="73"/>
    </row>
    <row r="290" spans="5:18" ht="12.75">
      <c r="E290" s="160"/>
      <c r="G290" s="71"/>
      <c r="R290" s="73"/>
    </row>
    <row r="291" spans="5:18" ht="12.75">
      <c r="E291" s="160"/>
      <c r="G291" s="71"/>
      <c r="R291" s="73"/>
    </row>
    <row r="292" spans="5:18" ht="12.75">
      <c r="E292" s="160"/>
      <c r="G292" s="71"/>
      <c r="R292" s="73"/>
    </row>
    <row r="293" spans="5:18" ht="12.75">
      <c r="E293" s="160"/>
      <c r="G293" s="71"/>
      <c r="R293" s="73"/>
    </row>
    <row r="294" spans="5:18" ht="12.75">
      <c r="E294" s="160"/>
      <c r="G294" s="71"/>
      <c r="R294" s="73"/>
    </row>
    <row r="295" spans="5:18" ht="12.75">
      <c r="E295" s="160"/>
      <c r="G295" s="71"/>
      <c r="R295" s="73"/>
    </row>
    <row r="296" spans="5:18" ht="12.75">
      <c r="E296" s="160"/>
      <c r="G296" s="71"/>
      <c r="R296" s="73"/>
    </row>
    <row r="297" spans="5:18" ht="12.75">
      <c r="E297" s="160"/>
      <c r="G297" s="71"/>
      <c r="R297" s="73"/>
    </row>
    <row r="298" spans="5:18" ht="12.75">
      <c r="E298" s="160"/>
      <c r="G298" s="71"/>
      <c r="R298" s="73"/>
    </row>
    <row r="299" spans="5:18" ht="12.75">
      <c r="E299" s="160"/>
      <c r="G299" s="71"/>
      <c r="R299" s="73"/>
    </row>
    <row r="300" spans="5:18" ht="12.75">
      <c r="E300" s="160"/>
      <c r="G300" s="71"/>
      <c r="R300" s="73"/>
    </row>
    <row r="301" spans="5:18" ht="12.75">
      <c r="E301" s="160"/>
      <c r="G301" s="71"/>
      <c r="R301" s="73"/>
    </row>
    <row r="302" spans="5:18" ht="12.75">
      <c r="E302" s="160"/>
      <c r="G302" s="71"/>
      <c r="R302" s="73"/>
    </row>
    <row r="303" spans="5:18" ht="12.75">
      <c r="E303" s="160"/>
      <c r="G303" s="71"/>
      <c r="R303" s="73"/>
    </row>
    <row r="304" spans="5:18" ht="12.75">
      <c r="E304" s="160"/>
      <c r="G304" s="71"/>
      <c r="R304" s="73"/>
    </row>
    <row r="305" spans="5:18" ht="12.75">
      <c r="E305" s="160"/>
      <c r="G305" s="71"/>
      <c r="R305" s="73"/>
    </row>
    <row r="306" spans="5:18" ht="12.75">
      <c r="E306" s="160"/>
      <c r="G306" s="71"/>
      <c r="R306" s="73"/>
    </row>
    <row r="307" spans="5:18" ht="12.75">
      <c r="E307" s="160"/>
      <c r="G307" s="71"/>
      <c r="R307" s="73"/>
    </row>
    <row r="308" spans="5:18" ht="12.75">
      <c r="E308" s="160"/>
      <c r="G308" s="71"/>
      <c r="R308" s="73"/>
    </row>
    <row r="309" spans="5:18" ht="12.75">
      <c r="E309" s="160"/>
      <c r="G309" s="71"/>
      <c r="R309" s="73"/>
    </row>
    <row r="310" spans="5:18" ht="12.75">
      <c r="E310" s="160"/>
      <c r="G310" s="71"/>
      <c r="R310" s="73"/>
    </row>
    <row r="311" spans="5:18" ht="12.75">
      <c r="E311" s="160"/>
      <c r="G311" s="71"/>
      <c r="R311" s="73"/>
    </row>
    <row r="312" spans="5:18" ht="12.75">
      <c r="E312" s="160"/>
      <c r="G312" s="71"/>
      <c r="R312" s="73"/>
    </row>
    <row r="313" spans="5:18" ht="12.75">
      <c r="E313" s="160"/>
      <c r="G313" s="71"/>
      <c r="R313" s="73"/>
    </row>
    <row r="314" spans="5:18" ht="12.75">
      <c r="E314" s="160"/>
      <c r="G314" s="71"/>
      <c r="R314" s="73"/>
    </row>
    <row r="315" spans="5:18" ht="12.75">
      <c r="E315" s="160"/>
      <c r="G315" s="71"/>
      <c r="R315" s="73"/>
    </row>
    <row r="316" spans="5:18" ht="12.75">
      <c r="E316" s="160"/>
      <c r="G316" s="71"/>
      <c r="R316" s="73"/>
    </row>
    <row r="317" spans="5:18" ht="12.75">
      <c r="E317" s="160"/>
      <c r="G317" s="71"/>
      <c r="R317" s="73"/>
    </row>
    <row r="318" spans="5:18" ht="12.75">
      <c r="E318" s="160"/>
      <c r="G318" s="71"/>
      <c r="R318" s="73"/>
    </row>
    <row r="319" spans="5:18" ht="12.75">
      <c r="E319" s="160"/>
      <c r="G319" s="71"/>
      <c r="R319" s="73"/>
    </row>
    <row r="320" spans="5:18" ht="12.75">
      <c r="E320" s="160"/>
      <c r="G320" s="71"/>
      <c r="R320" s="73"/>
    </row>
    <row r="321" spans="5:18" ht="12.75">
      <c r="E321" s="160"/>
      <c r="G321" s="71"/>
      <c r="R321" s="73"/>
    </row>
    <row r="322" spans="5:18" ht="12.75">
      <c r="E322" s="160"/>
      <c r="G322" s="71"/>
      <c r="R322" s="73"/>
    </row>
    <row r="323" spans="5:18" ht="12.75">
      <c r="E323" s="160"/>
      <c r="G323" s="71"/>
      <c r="R323" s="73"/>
    </row>
    <row r="324" spans="5:18" ht="12.75">
      <c r="E324" s="160"/>
      <c r="G324" s="71"/>
      <c r="R324" s="73"/>
    </row>
    <row r="325" spans="5:18" ht="12.75">
      <c r="E325" s="160"/>
      <c r="G325" s="71"/>
      <c r="R325" s="73"/>
    </row>
    <row r="326" spans="5:18" ht="12.75">
      <c r="E326" s="160"/>
      <c r="G326" s="71"/>
      <c r="R326" s="73"/>
    </row>
    <row r="327" spans="5:18" ht="12.75">
      <c r="E327" s="160"/>
      <c r="G327" s="71"/>
      <c r="R327" s="73"/>
    </row>
    <row r="328" spans="5:18" ht="12.75">
      <c r="E328" s="160"/>
      <c r="G328" s="71"/>
      <c r="R328" s="73"/>
    </row>
    <row r="329" spans="5:18" ht="12.75">
      <c r="E329" s="160"/>
      <c r="G329" s="71"/>
      <c r="R329" s="73"/>
    </row>
    <row r="330" spans="5:18" ht="12.75">
      <c r="E330" s="160"/>
      <c r="G330" s="71"/>
      <c r="R330" s="73"/>
    </row>
    <row r="331" spans="5:18" ht="12.75">
      <c r="E331" s="160"/>
      <c r="G331" s="71"/>
      <c r="R331" s="73"/>
    </row>
    <row r="332" spans="5:18" ht="12.75">
      <c r="E332" s="160"/>
      <c r="G332" s="71"/>
      <c r="R332" s="73"/>
    </row>
    <row r="333" spans="5:18" ht="12.75">
      <c r="E333" s="160"/>
      <c r="G333" s="71"/>
      <c r="R333" s="73"/>
    </row>
    <row r="334" spans="5:18" ht="12.75">
      <c r="E334" s="160"/>
      <c r="G334" s="71"/>
      <c r="R334" s="73"/>
    </row>
    <row r="335" spans="5:18" ht="12.75">
      <c r="E335" s="160"/>
      <c r="G335" s="71"/>
      <c r="R335" s="73"/>
    </row>
    <row r="336" spans="5:18" ht="12.75">
      <c r="E336" s="160"/>
      <c r="G336" s="71"/>
      <c r="R336" s="73"/>
    </row>
    <row r="337" spans="5:18" ht="12.75">
      <c r="E337" s="160"/>
      <c r="G337" s="71"/>
      <c r="R337" s="73"/>
    </row>
    <row r="338" spans="5:18" ht="12.75">
      <c r="E338" s="160"/>
      <c r="G338" s="71"/>
      <c r="R338" s="73"/>
    </row>
    <row r="339" spans="5:18" ht="12.75">
      <c r="E339" s="160"/>
      <c r="G339" s="71"/>
      <c r="R339" s="73"/>
    </row>
    <row r="340" spans="5:18" ht="12.75">
      <c r="E340" s="160"/>
      <c r="G340" s="71"/>
      <c r="R340" s="73"/>
    </row>
    <row r="341" spans="5:18" ht="12.75">
      <c r="E341" s="160"/>
      <c r="G341" s="71"/>
      <c r="R341" s="73"/>
    </row>
    <row r="342" spans="5:18" ht="12.75">
      <c r="E342" s="160"/>
      <c r="G342" s="71"/>
      <c r="R342" s="73"/>
    </row>
    <row r="343" spans="5:18" ht="12.75">
      <c r="E343" s="160"/>
      <c r="G343" s="71"/>
      <c r="R343" s="73"/>
    </row>
    <row r="344" spans="5:18" ht="12.75">
      <c r="E344" s="160"/>
      <c r="G344" s="71"/>
      <c r="R344" s="73"/>
    </row>
    <row r="345" spans="5:18" ht="12.75">
      <c r="E345" s="160"/>
      <c r="G345" s="71"/>
      <c r="R345" s="73"/>
    </row>
    <row r="346" spans="5:18" ht="12.75">
      <c r="E346" s="160"/>
      <c r="G346" s="71"/>
      <c r="R346" s="73"/>
    </row>
    <row r="347" spans="5:18" ht="12.75">
      <c r="E347" s="160"/>
      <c r="G347" s="71"/>
      <c r="R347" s="73"/>
    </row>
    <row r="348" spans="5:18" ht="12.75">
      <c r="E348" s="160"/>
      <c r="G348" s="71"/>
      <c r="R348" s="73"/>
    </row>
    <row r="349" spans="5:18" ht="12.75">
      <c r="E349" s="160"/>
      <c r="G349" s="71"/>
      <c r="R349" s="73"/>
    </row>
    <row r="350" spans="5:18" ht="12.75">
      <c r="E350" s="160"/>
      <c r="G350" s="71"/>
      <c r="R350" s="73"/>
    </row>
    <row r="351" spans="5:18" ht="12.75">
      <c r="E351" s="160"/>
      <c r="G351" s="71"/>
      <c r="R351" s="73"/>
    </row>
    <row r="352" spans="5:18" ht="12.75">
      <c r="E352" s="160"/>
      <c r="G352" s="71"/>
      <c r="R352" s="73"/>
    </row>
    <row r="353" spans="5:18" ht="12.75">
      <c r="E353" s="160"/>
      <c r="G353" s="71"/>
      <c r="R353" s="73"/>
    </row>
    <row r="354" spans="5:18" ht="12.75">
      <c r="E354" s="160"/>
      <c r="G354" s="71"/>
      <c r="R354" s="73"/>
    </row>
    <row r="355" spans="5:18" ht="12.75">
      <c r="E355" s="160"/>
      <c r="G355" s="71"/>
      <c r="R355" s="73"/>
    </row>
    <row r="356" spans="5:18" ht="12.75">
      <c r="E356" s="160"/>
      <c r="G356" s="71"/>
      <c r="R356" s="73"/>
    </row>
    <row r="357" spans="5:18" ht="12.75">
      <c r="E357" s="160"/>
      <c r="G357" s="71"/>
      <c r="R357" s="73"/>
    </row>
    <row r="358" spans="5:18" ht="12.75">
      <c r="E358" s="160"/>
      <c r="G358" s="71"/>
      <c r="R358" s="73"/>
    </row>
    <row r="359" spans="5:18" ht="12.75">
      <c r="E359" s="160"/>
      <c r="G359" s="71"/>
      <c r="R359" s="73"/>
    </row>
    <row r="360" spans="5:18" ht="12.75">
      <c r="E360" s="160"/>
      <c r="G360" s="71"/>
      <c r="R360" s="73"/>
    </row>
    <row r="361" spans="5:18" ht="12.75">
      <c r="E361" s="160"/>
      <c r="G361" s="71"/>
      <c r="R361" s="73"/>
    </row>
    <row r="362" spans="5:18" ht="12.75">
      <c r="E362" s="160"/>
      <c r="G362" s="71"/>
      <c r="R362" s="73"/>
    </row>
    <row r="363" spans="5:18" ht="12.75">
      <c r="E363" s="160"/>
      <c r="G363" s="71"/>
      <c r="R363" s="73"/>
    </row>
    <row r="364" spans="5:18" ht="12.75">
      <c r="E364" s="160"/>
      <c r="G364" s="71"/>
      <c r="R364" s="73"/>
    </row>
    <row r="365" spans="5:18" ht="12.75">
      <c r="E365" s="160"/>
      <c r="G365" s="71"/>
      <c r="R365" s="73"/>
    </row>
    <row r="366" spans="5:18" ht="12.75">
      <c r="E366" s="160"/>
      <c r="G366" s="71"/>
      <c r="R366" s="73"/>
    </row>
    <row r="367" spans="5:18" ht="12.75">
      <c r="E367" s="160"/>
      <c r="G367" s="71"/>
      <c r="R367" s="73"/>
    </row>
    <row r="368" spans="5:18" ht="12.75">
      <c r="E368" s="160"/>
      <c r="G368" s="71"/>
      <c r="R368" s="73"/>
    </row>
    <row r="369" spans="5:18" ht="12.75">
      <c r="E369" s="160"/>
      <c r="G369" s="71"/>
      <c r="R369" s="73"/>
    </row>
    <row r="370" spans="5:18" ht="12.75">
      <c r="E370" s="160"/>
      <c r="G370" s="71"/>
      <c r="R370" s="73"/>
    </row>
    <row r="371" spans="5:18" ht="12.75">
      <c r="E371" s="160"/>
      <c r="G371" s="71"/>
      <c r="R371" s="73"/>
    </row>
    <row r="372" spans="5:18" ht="12.75">
      <c r="E372" s="160"/>
      <c r="G372" s="71"/>
      <c r="R372" s="73"/>
    </row>
    <row r="373" spans="5:18" ht="12.75">
      <c r="E373" s="160"/>
      <c r="G373" s="71"/>
      <c r="R373" s="73"/>
    </row>
    <row r="374" spans="5:18" ht="12.75">
      <c r="E374" s="160"/>
      <c r="G374" s="71"/>
      <c r="R374" s="73"/>
    </row>
    <row r="375" spans="5:18" ht="12.75">
      <c r="E375" s="160"/>
      <c r="G375" s="71"/>
      <c r="R375" s="73"/>
    </row>
    <row r="376" spans="5:18" ht="12.75">
      <c r="E376" s="160"/>
      <c r="G376" s="71"/>
      <c r="R376" s="73"/>
    </row>
    <row r="377" spans="5:18" ht="12.75">
      <c r="E377" s="160"/>
      <c r="G377" s="71"/>
      <c r="R377" s="73"/>
    </row>
    <row r="378" spans="5:18" ht="12.75">
      <c r="E378" s="160"/>
      <c r="G378" s="71"/>
      <c r="R378" s="73"/>
    </row>
    <row r="379" spans="5:18" ht="12.75">
      <c r="E379" s="160"/>
      <c r="G379" s="71"/>
      <c r="R379" s="73"/>
    </row>
    <row r="380" spans="5:18" ht="12.75">
      <c r="E380" s="160"/>
      <c r="G380" s="71"/>
      <c r="R380" s="73"/>
    </row>
    <row r="381" spans="5:18" ht="12.75">
      <c r="E381" s="160"/>
      <c r="G381" s="71"/>
      <c r="R381" s="73"/>
    </row>
    <row r="382" spans="5:18" ht="12.75">
      <c r="E382" s="160"/>
      <c r="G382" s="71"/>
      <c r="R382" s="73"/>
    </row>
    <row r="383" spans="5:18" ht="12.75">
      <c r="E383" s="160"/>
      <c r="G383" s="71"/>
      <c r="R383" s="73"/>
    </row>
    <row r="384" spans="5:18" ht="12.75">
      <c r="E384" s="160"/>
      <c r="G384" s="71"/>
      <c r="R384" s="73"/>
    </row>
    <row r="385" spans="5:18" ht="12.75">
      <c r="E385" s="160"/>
      <c r="G385" s="71"/>
      <c r="R385" s="73"/>
    </row>
    <row r="386" spans="5:18" ht="12.75">
      <c r="E386" s="160"/>
      <c r="G386" s="71"/>
      <c r="R386" s="73"/>
    </row>
    <row r="387" spans="5:18" ht="12.75">
      <c r="E387" s="160"/>
      <c r="G387" s="71"/>
      <c r="R387" s="73"/>
    </row>
    <row r="388" spans="5:18" ht="12.75">
      <c r="E388" s="160"/>
      <c r="G388" s="71"/>
      <c r="R388" s="73"/>
    </row>
    <row r="389" spans="5:18" ht="12.75">
      <c r="E389" s="160"/>
      <c r="G389" s="71"/>
      <c r="R389" s="73"/>
    </row>
    <row r="390" spans="5:18" ht="12.75">
      <c r="E390" s="160"/>
      <c r="G390" s="71"/>
      <c r="R390" s="73"/>
    </row>
    <row r="391" spans="5:18" ht="12.75">
      <c r="E391" s="160"/>
      <c r="G391" s="71"/>
      <c r="R391" s="73"/>
    </row>
    <row r="392" spans="5:18" ht="12.75">
      <c r="E392" s="160"/>
      <c r="G392" s="71"/>
      <c r="R392" s="73"/>
    </row>
    <row r="393" spans="5:18" ht="12.75">
      <c r="E393" s="160"/>
      <c r="G393" s="71"/>
      <c r="R393" s="73"/>
    </row>
    <row r="394" spans="5:18" ht="12.75">
      <c r="E394" s="160"/>
      <c r="G394" s="71"/>
      <c r="R394" s="73"/>
    </row>
    <row r="395" spans="5:18" ht="12.75">
      <c r="E395" s="160"/>
      <c r="G395" s="71"/>
      <c r="R395" s="73"/>
    </row>
    <row r="396" spans="5:18" ht="12.75">
      <c r="E396" s="160"/>
      <c r="G396" s="71"/>
      <c r="R396" s="73"/>
    </row>
    <row r="397" spans="5:18" ht="12.75">
      <c r="E397" s="160"/>
      <c r="G397" s="71"/>
      <c r="R397" s="73"/>
    </row>
    <row r="398" spans="5:18" ht="12.75">
      <c r="E398" s="160"/>
      <c r="G398" s="71"/>
      <c r="R398" s="73"/>
    </row>
    <row r="399" spans="5:18" ht="12.75">
      <c r="E399" s="160"/>
      <c r="G399" s="71"/>
      <c r="R399" s="73"/>
    </row>
    <row r="400" spans="5:18" ht="12.75">
      <c r="E400" s="160"/>
      <c r="G400" s="71"/>
      <c r="R400" s="73"/>
    </row>
    <row r="401" spans="5:18" ht="12.75">
      <c r="E401" s="160"/>
      <c r="G401" s="71"/>
      <c r="R401" s="73"/>
    </row>
    <row r="402" spans="5:18" ht="12.75">
      <c r="E402" s="160"/>
      <c r="G402" s="71"/>
      <c r="R402" s="73"/>
    </row>
    <row r="403" spans="5:18" ht="12.75">
      <c r="E403" s="160"/>
      <c r="G403" s="71"/>
      <c r="R403" s="73"/>
    </row>
    <row r="404" spans="5:18" ht="12.75">
      <c r="E404" s="160"/>
      <c r="G404" s="71"/>
      <c r="R404" s="73"/>
    </row>
    <row r="405" spans="5:18" ht="12.75">
      <c r="E405" s="160"/>
      <c r="G405" s="71"/>
      <c r="R405" s="73"/>
    </row>
    <row r="406" spans="5:18" ht="12.75">
      <c r="E406" s="160"/>
      <c r="G406" s="71"/>
      <c r="R406" s="73"/>
    </row>
    <row r="407" spans="5:18" ht="12.75">
      <c r="E407" s="160"/>
      <c r="G407" s="71"/>
      <c r="R407" s="73"/>
    </row>
    <row r="408" spans="5:18" ht="12.75">
      <c r="E408" s="160"/>
      <c r="G408" s="71"/>
      <c r="R408" s="73"/>
    </row>
    <row r="409" spans="5:18" ht="12.75">
      <c r="E409" s="160"/>
      <c r="G409" s="71"/>
      <c r="R409" s="73"/>
    </row>
    <row r="410" spans="5:18" ht="12.75">
      <c r="E410" s="160"/>
      <c r="G410" s="71"/>
      <c r="R410" s="73"/>
    </row>
    <row r="411" spans="5:18" ht="12.75">
      <c r="E411" s="160"/>
      <c r="G411" s="71"/>
      <c r="R411" s="73"/>
    </row>
    <row r="412" spans="5:18" ht="12.75">
      <c r="E412" s="160"/>
      <c r="G412" s="71"/>
      <c r="R412" s="73"/>
    </row>
    <row r="413" spans="5:18" ht="12.75">
      <c r="E413" s="160"/>
      <c r="G413" s="71"/>
      <c r="R413" s="73"/>
    </row>
    <row r="414" spans="5:18" ht="12.75">
      <c r="E414" s="160"/>
      <c r="G414" s="71"/>
      <c r="R414" s="73"/>
    </row>
    <row r="415" spans="5:18" ht="12.75">
      <c r="E415" s="160"/>
      <c r="G415" s="71"/>
      <c r="R415" s="73"/>
    </row>
    <row r="416" spans="5:18" ht="12.75">
      <c r="E416" s="160"/>
      <c r="G416" s="71"/>
      <c r="R416" s="73"/>
    </row>
    <row r="417" spans="5:18" ht="12.75">
      <c r="E417" s="160"/>
      <c r="G417" s="71"/>
      <c r="R417" s="73"/>
    </row>
    <row r="418" spans="5:18" ht="12.75">
      <c r="E418" s="160"/>
      <c r="G418" s="71"/>
      <c r="R418" s="73"/>
    </row>
    <row r="419" spans="5:18" ht="12.75">
      <c r="E419" s="160"/>
      <c r="G419" s="71"/>
      <c r="R419" s="73"/>
    </row>
    <row r="420" spans="5:18" ht="12.75">
      <c r="E420" s="160"/>
      <c r="G420" s="71"/>
      <c r="R420" s="73"/>
    </row>
    <row r="421" spans="5:18" ht="12.75">
      <c r="E421" s="160"/>
      <c r="G421" s="71"/>
      <c r="R421" s="73"/>
    </row>
    <row r="422" spans="5:18" ht="12.75">
      <c r="E422" s="160"/>
      <c r="G422" s="71"/>
      <c r="R422" s="73"/>
    </row>
    <row r="423" spans="5:18" ht="12.75">
      <c r="E423" s="160"/>
      <c r="G423" s="71"/>
      <c r="R423" s="73"/>
    </row>
    <row r="424" spans="5:18" ht="12.75">
      <c r="E424" s="160"/>
      <c r="G424" s="71"/>
      <c r="R424" s="73"/>
    </row>
    <row r="425" spans="5:18" ht="12.75">
      <c r="E425" s="160"/>
      <c r="G425" s="71"/>
      <c r="R425" s="73"/>
    </row>
    <row r="426" spans="5:18" ht="12.75">
      <c r="E426" s="160"/>
      <c r="G426" s="71"/>
      <c r="R426" s="73"/>
    </row>
    <row r="427" spans="5:18" ht="12.75">
      <c r="E427" s="160"/>
      <c r="G427" s="71"/>
      <c r="R427" s="73"/>
    </row>
    <row r="428" spans="5:18" ht="12.75">
      <c r="E428" s="160"/>
      <c r="G428" s="71"/>
      <c r="R428" s="73"/>
    </row>
    <row r="429" spans="5:18" ht="12.75">
      <c r="E429" s="160"/>
      <c r="G429" s="71"/>
      <c r="R429" s="73"/>
    </row>
    <row r="430" spans="5:18" ht="12.75">
      <c r="E430" s="160"/>
      <c r="G430" s="71"/>
      <c r="R430" s="73"/>
    </row>
    <row r="431" spans="5:18" ht="12.75">
      <c r="E431" s="160"/>
      <c r="G431" s="71"/>
      <c r="R431" s="73"/>
    </row>
    <row r="432" spans="5:18" ht="12.75">
      <c r="E432" s="160"/>
      <c r="G432" s="71"/>
      <c r="R432" s="73"/>
    </row>
    <row r="433" spans="5:18" ht="12.75">
      <c r="E433" s="160"/>
      <c r="G433" s="71"/>
      <c r="R433" s="73"/>
    </row>
    <row r="434" spans="5:18" ht="12.75">
      <c r="E434" s="160"/>
      <c r="G434" s="71"/>
      <c r="R434" s="73"/>
    </row>
    <row r="435" spans="5:18" ht="12.75">
      <c r="E435" s="160"/>
      <c r="G435" s="71"/>
      <c r="R435" s="73"/>
    </row>
    <row r="436" spans="5:18" ht="12.75">
      <c r="E436" s="160"/>
      <c r="G436" s="71"/>
      <c r="R436" s="73"/>
    </row>
    <row r="437" spans="5:18" ht="12.75">
      <c r="E437" s="160"/>
      <c r="G437" s="71"/>
      <c r="R437" s="73"/>
    </row>
    <row r="438" spans="5:18" ht="12.75">
      <c r="E438" s="160"/>
      <c r="G438" s="71"/>
      <c r="R438" s="73"/>
    </row>
    <row r="439" spans="5:18" ht="12.75">
      <c r="E439" s="160"/>
      <c r="G439" s="71"/>
      <c r="R439" s="73"/>
    </row>
    <row r="440" spans="5:18" ht="12.75">
      <c r="E440" s="160"/>
      <c r="G440" s="71"/>
      <c r="R440" s="73"/>
    </row>
    <row r="441" spans="5:18" ht="12.75">
      <c r="E441" s="160"/>
      <c r="G441" s="71"/>
      <c r="R441" s="73"/>
    </row>
    <row r="442" spans="5:18" ht="12.75">
      <c r="E442" s="160"/>
      <c r="G442" s="71"/>
      <c r="R442" s="73"/>
    </row>
    <row r="443" spans="5:18" ht="12.75">
      <c r="E443" s="160"/>
      <c r="G443" s="71"/>
      <c r="R443" s="73"/>
    </row>
    <row r="444" spans="5:18" ht="12.75">
      <c r="E444" s="160"/>
      <c r="G444" s="71"/>
      <c r="R444" s="73"/>
    </row>
    <row r="445" spans="5:18" ht="12.75">
      <c r="E445" s="160"/>
      <c r="G445" s="71"/>
      <c r="R445" s="73"/>
    </row>
    <row r="446" spans="5:18" ht="12.75">
      <c r="E446" s="160"/>
      <c r="G446" s="71"/>
      <c r="R446" s="73"/>
    </row>
    <row r="447" spans="5:18" ht="12.75">
      <c r="E447" s="160"/>
      <c r="G447" s="71"/>
      <c r="R447" s="73"/>
    </row>
    <row r="448" spans="5:18" ht="12.75">
      <c r="E448" s="160"/>
      <c r="G448" s="71"/>
      <c r="R448" s="73"/>
    </row>
    <row r="449" spans="5:18" ht="12.75">
      <c r="E449" s="160"/>
      <c r="G449" s="71"/>
      <c r="R449" s="73"/>
    </row>
    <row r="450" spans="5:18" ht="12.75">
      <c r="E450" s="160"/>
      <c r="G450" s="71"/>
      <c r="R450" s="73"/>
    </row>
    <row r="451" spans="5:18" ht="12.75">
      <c r="E451" s="160"/>
      <c r="G451" s="71"/>
      <c r="R451" s="73"/>
    </row>
    <row r="452" spans="5:18" ht="12.75">
      <c r="E452" s="160"/>
      <c r="G452" s="71"/>
      <c r="R452" s="73"/>
    </row>
    <row r="453" spans="5:18" ht="12.75">
      <c r="E453" s="160"/>
      <c r="G453" s="71"/>
      <c r="R453" s="73"/>
    </row>
    <row r="454" spans="5:18" ht="12.75">
      <c r="E454" s="160"/>
      <c r="G454" s="71"/>
      <c r="R454" s="73"/>
    </row>
    <row r="455" spans="5:18" ht="12.75">
      <c r="E455" s="160"/>
      <c r="G455" s="71"/>
      <c r="R455" s="73"/>
    </row>
    <row r="456" spans="5:18" ht="12.75">
      <c r="E456" s="160"/>
      <c r="G456" s="71"/>
      <c r="R456" s="73"/>
    </row>
    <row r="457" spans="5:18" ht="12.75">
      <c r="E457" s="160"/>
      <c r="G457" s="71"/>
      <c r="R457" s="73"/>
    </row>
    <row r="458" spans="5:18" ht="12.75">
      <c r="E458" s="160"/>
      <c r="G458" s="71"/>
      <c r="R458" s="73"/>
    </row>
    <row r="459" spans="5:18" ht="12.75">
      <c r="E459" s="160"/>
      <c r="G459" s="71"/>
      <c r="R459" s="73"/>
    </row>
    <row r="460" spans="5:18" ht="12.75">
      <c r="E460" s="160"/>
      <c r="G460" s="71"/>
      <c r="R460" s="73"/>
    </row>
    <row r="461" spans="5:18" ht="12.75">
      <c r="E461" s="160"/>
      <c r="G461" s="71"/>
      <c r="R461" s="73"/>
    </row>
    <row r="462" spans="5:18" ht="12.75">
      <c r="E462" s="160"/>
      <c r="G462" s="71"/>
      <c r="R462" s="73"/>
    </row>
    <row r="463" spans="5:18" ht="12.75">
      <c r="E463" s="160"/>
      <c r="G463" s="71"/>
      <c r="R463" s="73"/>
    </row>
    <row r="464" spans="5:18" ht="12.75">
      <c r="E464" s="160"/>
      <c r="G464" s="71"/>
      <c r="R464" s="73"/>
    </row>
    <row r="465" spans="5:18" ht="12.75">
      <c r="E465" s="160"/>
      <c r="G465" s="71"/>
      <c r="R465" s="73"/>
    </row>
    <row r="466" spans="5:18" ht="12.75">
      <c r="E466" s="160"/>
      <c r="G466" s="71"/>
      <c r="R466" s="73"/>
    </row>
    <row r="467" spans="5:18" ht="12.75">
      <c r="E467" s="160"/>
      <c r="G467" s="71"/>
      <c r="R467" s="73"/>
    </row>
    <row r="468" spans="5:18" ht="12.75">
      <c r="E468" s="160"/>
      <c r="G468" s="71"/>
      <c r="R468" s="73"/>
    </row>
    <row r="469" spans="5:18" ht="12.75">
      <c r="E469" s="160"/>
      <c r="G469" s="71"/>
      <c r="R469" s="73"/>
    </row>
    <row r="470" spans="5:18" ht="12.75">
      <c r="E470" s="160"/>
      <c r="G470" s="71"/>
      <c r="R470" s="73"/>
    </row>
    <row r="471" spans="5:18" ht="12.75">
      <c r="E471" s="160"/>
      <c r="G471" s="71"/>
      <c r="R471" s="73"/>
    </row>
    <row r="472" spans="5:18" ht="12.75">
      <c r="E472" s="160"/>
      <c r="G472" s="71"/>
      <c r="R472" s="73"/>
    </row>
    <row r="473" spans="5:18" ht="12.75">
      <c r="E473" s="160"/>
      <c r="G473" s="71"/>
      <c r="R473" s="73"/>
    </row>
    <row r="474" spans="5:18" ht="12.75">
      <c r="E474" s="160"/>
      <c r="G474" s="71"/>
      <c r="R474" s="73"/>
    </row>
    <row r="475" spans="5:18" ht="12.75">
      <c r="E475" s="160"/>
      <c r="G475" s="71"/>
      <c r="R475" s="73"/>
    </row>
    <row r="476" spans="5:18" ht="12.75">
      <c r="E476" s="160"/>
      <c r="G476" s="71"/>
      <c r="R476" s="73"/>
    </row>
    <row r="477" spans="5:18" ht="12.75">
      <c r="E477" s="160"/>
      <c r="G477" s="71"/>
      <c r="R477" s="73"/>
    </row>
    <row r="478" spans="5:18" ht="12.75">
      <c r="E478" s="160"/>
      <c r="G478" s="71"/>
      <c r="R478" s="73"/>
    </row>
    <row r="479" spans="5:18" ht="12.75">
      <c r="E479" s="160"/>
      <c r="G479" s="71"/>
      <c r="R479" s="73"/>
    </row>
    <row r="480" spans="5:18" ht="12.75">
      <c r="E480" s="160"/>
      <c r="G480" s="71"/>
      <c r="R480" s="73"/>
    </row>
    <row r="481" spans="5:18" ht="12.75">
      <c r="E481" s="160"/>
      <c r="G481" s="71"/>
      <c r="R481" s="73"/>
    </row>
    <row r="482" spans="5:18" ht="12.75">
      <c r="E482" s="160"/>
      <c r="G482" s="71"/>
      <c r="R482" s="73"/>
    </row>
    <row r="483" spans="5:18" ht="12.75">
      <c r="E483" s="160"/>
      <c r="G483" s="71"/>
      <c r="R483" s="73"/>
    </row>
    <row r="484" spans="5:18" ht="12.75">
      <c r="E484" s="160"/>
      <c r="G484" s="71"/>
      <c r="R484" s="73"/>
    </row>
    <row r="485" spans="5:18" ht="12.75">
      <c r="E485" s="160"/>
      <c r="G485" s="71"/>
      <c r="R485" s="73"/>
    </row>
    <row r="486" spans="5:18" ht="12.75">
      <c r="E486" s="160"/>
      <c r="G486" s="71"/>
      <c r="R486" s="73"/>
    </row>
    <row r="487" spans="5:18" ht="12.75">
      <c r="E487" s="160"/>
      <c r="G487" s="71"/>
      <c r="R487" s="73"/>
    </row>
    <row r="488" spans="5:18" ht="12.75">
      <c r="E488" s="160"/>
      <c r="G488" s="71"/>
      <c r="R488" s="73"/>
    </row>
    <row r="489" spans="5:18" ht="12.75">
      <c r="E489" s="160"/>
      <c r="G489" s="71"/>
      <c r="R489" s="73"/>
    </row>
    <row r="490" spans="5:18" ht="12.75">
      <c r="E490" s="160"/>
      <c r="G490" s="71"/>
      <c r="R490" s="73"/>
    </row>
    <row r="491" spans="5:18" ht="12.75">
      <c r="E491" s="160"/>
      <c r="G491" s="71"/>
      <c r="R491" s="73"/>
    </row>
    <row r="492" spans="5:18" ht="12.75">
      <c r="E492" s="160"/>
      <c r="G492" s="71"/>
      <c r="R492" s="73"/>
    </row>
    <row r="493" spans="5:18" ht="12.75">
      <c r="E493" s="160"/>
      <c r="G493" s="71"/>
      <c r="R493" s="73"/>
    </row>
    <row r="494" spans="5:18" ht="12.75">
      <c r="E494" s="160"/>
      <c r="G494" s="71"/>
      <c r="R494" s="73"/>
    </row>
    <row r="495" spans="5:18" ht="12.75">
      <c r="E495" s="160"/>
      <c r="G495" s="71"/>
      <c r="R495" s="73"/>
    </row>
    <row r="496" spans="5:18" ht="12.75">
      <c r="E496" s="160"/>
      <c r="G496" s="71"/>
      <c r="R496" s="73"/>
    </row>
    <row r="497" spans="5:18" ht="12.75">
      <c r="E497" s="160"/>
      <c r="G497" s="71"/>
      <c r="R497" s="73"/>
    </row>
    <row r="498" spans="5:18" ht="12.75">
      <c r="E498" s="160"/>
      <c r="G498" s="71"/>
      <c r="R498" s="73"/>
    </row>
    <row r="499" spans="5:18" ht="12.75">
      <c r="E499" s="160"/>
      <c r="G499" s="71"/>
      <c r="R499" s="73"/>
    </row>
    <row r="500" spans="5:18" ht="12.75">
      <c r="E500" s="160"/>
      <c r="G500" s="71"/>
      <c r="R500" s="73"/>
    </row>
    <row r="501" spans="5:18" ht="12.75">
      <c r="E501" s="160"/>
      <c r="G501" s="71"/>
      <c r="R501" s="73"/>
    </row>
    <row r="502" spans="5:18" ht="12.75">
      <c r="E502" s="160"/>
      <c r="G502" s="71"/>
      <c r="R502" s="73"/>
    </row>
    <row r="503" spans="5:18" ht="12.75">
      <c r="E503" s="160"/>
      <c r="G503" s="71"/>
      <c r="R503" s="73"/>
    </row>
    <row r="504" spans="5:18" ht="12.75">
      <c r="E504" s="160"/>
      <c r="G504" s="71"/>
      <c r="R504" s="73"/>
    </row>
    <row r="505" spans="5:18" ht="12.75">
      <c r="E505" s="160"/>
      <c r="G505" s="71"/>
      <c r="R505" s="73"/>
    </row>
    <row r="506" spans="5:18" ht="12.75">
      <c r="E506" s="160"/>
      <c r="G506" s="71"/>
      <c r="R506" s="73"/>
    </row>
    <row r="507" spans="5:18" ht="12.75">
      <c r="E507" s="160"/>
      <c r="G507" s="71"/>
      <c r="R507" s="73"/>
    </row>
    <row r="508" spans="5:18" ht="12.75">
      <c r="E508" s="160"/>
      <c r="G508" s="71"/>
      <c r="R508" s="73"/>
    </row>
    <row r="509" spans="5:18" ht="12.75">
      <c r="E509" s="160"/>
      <c r="G509" s="71"/>
      <c r="R509" s="73"/>
    </row>
    <row r="510" spans="5:18" ht="12.75">
      <c r="E510" s="160"/>
      <c r="G510" s="71"/>
      <c r="R510" s="73"/>
    </row>
    <row r="511" spans="5:18" ht="12.75">
      <c r="E511" s="160"/>
      <c r="G511" s="71"/>
      <c r="R511" s="73"/>
    </row>
    <row r="512" spans="5:18" ht="12.75">
      <c r="E512" s="160"/>
      <c r="G512" s="71"/>
      <c r="R512" s="73"/>
    </row>
    <row r="513" spans="5:18" ht="12.75">
      <c r="E513" s="160"/>
      <c r="G513" s="71"/>
      <c r="R513" s="73"/>
    </row>
    <row r="514" spans="5:18" ht="12.75">
      <c r="E514" s="160"/>
      <c r="G514" s="71"/>
      <c r="R514" s="73"/>
    </row>
    <row r="515" spans="5:18" ht="12.75">
      <c r="E515" s="160"/>
      <c r="G515" s="71"/>
      <c r="R515" s="73"/>
    </row>
    <row r="516" spans="5:18" ht="12.75">
      <c r="E516" s="160"/>
      <c r="G516" s="71"/>
      <c r="R516" s="73"/>
    </row>
    <row r="517" spans="5:18" ht="12.75">
      <c r="E517" s="160"/>
      <c r="G517" s="71"/>
      <c r="R517" s="73"/>
    </row>
    <row r="518" spans="5:18" ht="12.75">
      <c r="E518" s="160"/>
      <c r="G518" s="71"/>
      <c r="R518" s="73"/>
    </row>
    <row r="519" spans="5:18" ht="12.75">
      <c r="E519" s="160"/>
      <c r="G519" s="71"/>
      <c r="R519" s="73"/>
    </row>
    <row r="520" spans="5:18" ht="12.75">
      <c r="E520" s="160"/>
      <c r="G520" s="71"/>
      <c r="R520" s="73"/>
    </row>
    <row r="521" spans="5:18" ht="12.75">
      <c r="E521" s="160"/>
      <c r="G521" s="71"/>
      <c r="R521" s="73"/>
    </row>
    <row r="522" spans="5:18" ht="12.75">
      <c r="E522" s="160"/>
      <c r="G522" s="71"/>
      <c r="R522" s="73"/>
    </row>
    <row r="523" spans="5:18" ht="12.75">
      <c r="E523" s="160"/>
      <c r="G523" s="71"/>
      <c r="R523" s="73"/>
    </row>
    <row r="524" spans="5:18" ht="12.75">
      <c r="E524" s="160"/>
      <c r="G524" s="71"/>
      <c r="R524" s="73"/>
    </row>
    <row r="525" spans="5:18" ht="12.75">
      <c r="E525" s="160"/>
      <c r="G525" s="71"/>
      <c r="R525" s="73"/>
    </row>
    <row r="526" spans="5:18" ht="12.75">
      <c r="E526" s="160"/>
      <c r="G526" s="71"/>
      <c r="R526" s="73"/>
    </row>
    <row r="527" spans="5:18" ht="12.75">
      <c r="E527" s="160"/>
      <c r="G527" s="71"/>
      <c r="R527" s="73"/>
    </row>
    <row r="528" spans="5:18" ht="12.75">
      <c r="E528" s="160"/>
      <c r="G528" s="71"/>
      <c r="R528" s="73"/>
    </row>
    <row r="529" spans="5:18" ht="12.75">
      <c r="E529" s="160"/>
      <c r="G529" s="71"/>
      <c r="R529" s="73"/>
    </row>
    <row r="530" spans="5:18" ht="12.75">
      <c r="E530" s="160"/>
      <c r="G530" s="71"/>
      <c r="R530" s="73"/>
    </row>
    <row r="531" spans="5:18" ht="12.75">
      <c r="E531" s="160"/>
      <c r="G531" s="71"/>
      <c r="R531" s="73"/>
    </row>
    <row r="532" spans="5:18" ht="12.75">
      <c r="E532" s="160"/>
      <c r="G532" s="71"/>
      <c r="R532" s="73"/>
    </row>
    <row r="533" spans="5:18" ht="12.75">
      <c r="E533" s="160"/>
      <c r="G533" s="71"/>
      <c r="R533" s="73"/>
    </row>
    <row r="534" spans="5:18" ht="12.75">
      <c r="E534" s="160"/>
      <c r="G534" s="71"/>
      <c r="R534" s="73"/>
    </row>
    <row r="535" spans="5:18" ht="12.75">
      <c r="E535" s="160"/>
      <c r="G535" s="71"/>
      <c r="R535" s="73"/>
    </row>
    <row r="536" spans="5:18" ht="12.75">
      <c r="E536" s="160"/>
      <c r="G536" s="71"/>
      <c r="R536" s="73"/>
    </row>
    <row r="537" spans="5:18" ht="12.75">
      <c r="E537" s="160"/>
      <c r="G537" s="71"/>
      <c r="R537" s="73"/>
    </row>
    <row r="538" spans="5:18" ht="12.75">
      <c r="E538" s="160"/>
      <c r="G538" s="71"/>
      <c r="R538" s="73"/>
    </row>
    <row r="539" spans="5:18" ht="12.75">
      <c r="E539" s="160"/>
      <c r="G539" s="71"/>
      <c r="R539" s="73"/>
    </row>
    <row r="540" spans="5:18" ht="12.75">
      <c r="E540" s="160"/>
      <c r="G540" s="71"/>
      <c r="R540" s="73"/>
    </row>
    <row r="541" spans="5:18" ht="12.75">
      <c r="E541" s="160"/>
      <c r="G541" s="71"/>
      <c r="R541" s="73"/>
    </row>
    <row r="542" spans="5:18" ht="12.75">
      <c r="E542" s="160"/>
      <c r="G542" s="71"/>
      <c r="R542" s="73"/>
    </row>
    <row r="543" spans="5:18" ht="12.75">
      <c r="E543" s="160"/>
      <c r="G543" s="71"/>
      <c r="R543" s="73"/>
    </row>
    <row r="544" spans="5:18" ht="12.75">
      <c r="E544" s="160"/>
      <c r="G544" s="71"/>
      <c r="R544" s="73"/>
    </row>
    <row r="545" spans="5:18" ht="12.75">
      <c r="E545" s="160"/>
      <c r="G545" s="71"/>
      <c r="R545" s="73"/>
    </row>
    <row r="546" spans="5:18" ht="12.75">
      <c r="E546" s="160"/>
      <c r="G546" s="71"/>
      <c r="R546" s="73"/>
    </row>
    <row r="547" spans="5:18" ht="12.75">
      <c r="E547" s="160"/>
      <c r="G547" s="71"/>
      <c r="R547" s="73"/>
    </row>
    <row r="548" spans="5:18" ht="12.75">
      <c r="E548" s="160"/>
      <c r="G548" s="71"/>
      <c r="R548" s="73"/>
    </row>
    <row r="549" spans="5:18" ht="12.75">
      <c r="E549" s="160"/>
      <c r="G549" s="71"/>
      <c r="R549" s="73"/>
    </row>
    <row r="550" spans="5:18" ht="12.75">
      <c r="E550" s="160"/>
      <c r="G550" s="71"/>
      <c r="R550" s="73"/>
    </row>
    <row r="551" spans="5:18" ht="12.75">
      <c r="E551" s="160"/>
      <c r="G551" s="71"/>
      <c r="R551" s="73"/>
    </row>
    <row r="552" spans="5:18" ht="12.75">
      <c r="E552" s="160"/>
      <c r="G552" s="71"/>
      <c r="R552" s="73"/>
    </row>
    <row r="553" spans="5:18" ht="12.75">
      <c r="E553" s="160"/>
      <c r="G553" s="71"/>
      <c r="R553" s="73"/>
    </row>
    <row r="554" spans="5:18" ht="12.75">
      <c r="E554" s="160"/>
      <c r="G554" s="71"/>
      <c r="R554" s="73"/>
    </row>
    <row r="555" spans="5:18" ht="12.75">
      <c r="E555" s="160"/>
      <c r="G555" s="71"/>
      <c r="R555" s="73"/>
    </row>
    <row r="556" spans="5:18" ht="12.75">
      <c r="E556" s="160"/>
      <c r="G556" s="71"/>
      <c r="R556" s="73"/>
    </row>
    <row r="557" spans="5:18" ht="12.75">
      <c r="E557" s="160"/>
      <c r="G557" s="71"/>
      <c r="R557" s="73"/>
    </row>
    <row r="558" spans="5:18" ht="12.75">
      <c r="E558" s="160"/>
      <c r="G558" s="71"/>
      <c r="R558" s="73"/>
    </row>
    <row r="559" spans="5:18" ht="12.75">
      <c r="E559" s="160"/>
      <c r="G559" s="71"/>
      <c r="R559" s="73"/>
    </row>
    <row r="560" spans="5:18" ht="12.75">
      <c r="E560" s="160"/>
      <c r="G560" s="71"/>
      <c r="R560" s="73"/>
    </row>
    <row r="561" spans="5:18" ht="12.75">
      <c r="E561" s="160"/>
      <c r="G561" s="71"/>
      <c r="R561" s="73"/>
    </row>
    <row r="562" spans="5:18" ht="12.75">
      <c r="E562" s="160"/>
      <c r="G562" s="71"/>
      <c r="R562" s="73"/>
    </row>
    <row r="563" spans="5:18" ht="12.75">
      <c r="E563" s="160"/>
      <c r="G563" s="71"/>
      <c r="R563" s="73"/>
    </row>
    <row r="564" spans="5:18" ht="12.75">
      <c r="E564" s="160"/>
      <c r="G564" s="71"/>
      <c r="R564" s="73"/>
    </row>
    <row r="565" spans="5:18" ht="12.75">
      <c r="E565" s="160"/>
      <c r="G565" s="71"/>
      <c r="R565" s="73"/>
    </row>
    <row r="566" spans="5:18" ht="12.75">
      <c r="E566" s="160"/>
      <c r="G566" s="71"/>
      <c r="R566" s="73"/>
    </row>
    <row r="567" spans="5:18" ht="12.75">
      <c r="E567" s="160"/>
      <c r="G567" s="71"/>
      <c r="R567" s="73"/>
    </row>
    <row r="568" spans="5:18" ht="12.75">
      <c r="E568" s="160"/>
      <c r="G568" s="71"/>
      <c r="R568" s="73"/>
    </row>
    <row r="569" spans="5:18" ht="12.75">
      <c r="E569" s="160"/>
      <c r="G569" s="71"/>
      <c r="R569" s="73"/>
    </row>
    <row r="570" spans="5:18" ht="12.75">
      <c r="E570" s="160"/>
      <c r="G570" s="71"/>
      <c r="R570" s="73"/>
    </row>
    <row r="571" spans="5:18" ht="12.75">
      <c r="E571" s="160"/>
      <c r="G571" s="71"/>
      <c r="R571" s="73"/>
    </row>
    <row r="572" spans="5:18" ht="12.75">
      <c r="E572" s="160"/>
      <c r="G572" s="71"/>
      <c r="R572" s="73"/>
    </row>
    <row r="573" spans="5:18" ht="12.75">
      <c r="E573" s="160"/>
      <c r="G573" s="71"/>
      <c r="R573" s="73"/>
    </row>
    <row r="574" spans="5:18" ht="12.75">
      <c r="E574" s="160"/>
      <c r="G574" s="71"/>
      <c r="R574" s="73"/>
    </row>
    <row r="575" spans="5:18" ht="12.75">
      <c r="E575" s="160"/>
      <c r="G575" s="71"/>
      <c r="R575" s="73"/>
    </row>
    <row r="576" spans="5:18" ht="12.75">
      <c r="E576" s="160"/>
      <c r="G576" s="71"/>
      <c r="R576" s="73"/>
    </row>
    <row r="577" spans="5:18" ht="12.75">
      <c r="E577" s="160"/>
      <c r="G577" s="71"/>
      <c r="R577" s="73"/>
    </row>
    <row r="578" spans="5:18" ht="12.75">
      <c r="E578" s="160"/>
      <c r="G578" s="71"/>
      <c r="R578" s="73"/>
    </row>
    <row r="579" spans="5:18" ht="12.75">
      <c r="E579" s="160"/>
      <c r="G579" s="71"/>
      <c r="R579" s="73"/>
    </row>
    <row r="580" spans="5:18" ht="12.75">
      <c r="E580" s="160"/>
      <c r="G580" s="71"/>
      <c r="R580" s="73"/>
    </row>
    <row r="581" spans="5:18" ht="12.75">
      <c r="E581" s="160"/>
      <c r="G581" s="71"/>
      <c r="R581" s="73"/>
    </row>
    <row r="582" spans="5:18" ht="12.75">
      <c r="E582" s="160"/>
      <c r="G582" s="71"/>
      <c r="R582" s="73"/>
    </row>
    <row r="583" spans="5:18" ht="12.75">
      <c r="E583" s="160"/>
      <c r="G583" s="71"/>
      <c r="R583" s="73"/>
    </row>
    <row r="584" spans="5:18" ht="12.75">
      <c r="E584" s="160"/>
      <c r="G584" s="71"/>
      <c r="R584" s="73"/>
    </row>
    <row r="585" spans="5:18" ht="12.75">
      <c r="E585" s="160"/>
      <c r="G585" s="71"/>
      <c r="R585" s="73"/>
    </row>
    <row r="586" spans="5:18" ht="12.75">
      <c r="E586" s="160"/>
      <c r="G586" s="71"/>
      <c r="R586" s="73"/>
    </row>
    <row r="587" spans="5:18" ht="12.75">
      <c r="E587" s="160"/>
      <c r="G587" s="71"/>
      <c r="R587" s="73"/>
    </row>
    <row r="588" spans="5:18" ht="12.75">
      <c r="E588" s="160"/>
      <c r="G588" s="71"/>
      <c r="R588" s="73"/>
    </row>
    <row r="589" spans="5:18" ht="12.75">
      <c r="E589" s="160"/>
      <c r="G589" s="71"/>
      <c r="R589" s="73"/>
    </row>
    <row r="590" spans="5:18" ht="12.75">
      <c r="E590" s="160"/>
      <c r="G590" s="71"/>
      <c r="R590" s="73"/>
    </row>
    <row r="591" spans="5:18" ht="12.75">
      <c r="E591" s="160"/>
      <c r="G591" s="71"/>
      <c r="R591" s="73"/>
    </row>
    <row r="592" spans="5:18" ht="12.75">
      <c r="E592" s="160"/>
      <c r="G592" s="71"/>
      <c r="R592" s="73"/>
    </row>
    <row r="593" spans="5:18" ht="12.75">
      <c r="E593" s="160"/>
      <c r="G593" s="71"/>
      <c r="R593" s="73"/>
    </row>
    <row r="594" spans="5:18" ht="12.75">
      <c r="E594" s="160"/>
      <c r="G594" s="71"/>
      <c r="R594" s="73"/>
    </row>
    <row r="595" spans="5:18" ht="12.75">
      <c r="E595" s="160"/>
      <c r="G595" s="71"/>
      <c r="R595" s="73"/>
    </row>
    <row r="596" spans="5:18" ht="12.75">
      <c r="E596" s="160"/>
      <c r="G596" s="71"/>
      <c r="R596" s="73"/>
    </row>
    <row r="597" spans="5:18" ht="12.75">
      <c r="E597" s="160"/>
      <c r="G597" s="71"/>
      <c r="R597" s="73"/>
    </row>
    <row r="598" spans="5:18" ht="12.75">
      <c r="E598" s="160"/>
      <c r="G598" s="71"/>
      <c r="R598" s="73"/>
    </row>
    <row r="599" spans="5:18" ht="12.75">
      <c r="E599" s="160"/>
      <c r="G599" s="71"/>
      <c r="R599" s="73"/>
    </row>
    <row r="600" spans="5:18" ht="12.75">
      <c r="E600" s="160"/>
      <c r="G600" s="71"/>
      <c r="R600" s="73"/>
    </row>
    <row r="601" spans="5:18" ht="12.75">
      <c r="E601" s="160"/>
      <c r="G601" s="71"/>
      <c r="R601" s="73"/>
    </row>
    <row r="602" spans="5:18" ht="12.75">
      <c r="E602" s="160"/>
      <c r="G602" s="71"/>
      <c r="R602" s="73"/>
    </row>
    <row r="603" spans="5:18" ht="12.75">
      <c r="E603" s="160"/>
      <c r="G603" s="71"/>
      <c r="R603" s="73"/>
    </row>
    <row r="604" spans="5:18" ht="12.75">
      <c r="E604" s="160"/>
      <c r="G604" s="71"/>
      <c r="R604" s="73"/>
    </row>
    <row r="605" spans="5:18" ht="12.75">
      <c r="E605" s="160"/>
      <c r="G605" s="71"/>
      <c r="R605" s="73"/>
    </row>
    <row r="606" spans="5:18" ht="12.75">
      <c r="E606" s="160"/>
      <c r="G606" s="71"/>
      <c r="R606" s="73"/>
    </row>
    <row r="607" spans="5:18" ht="12.75">
      <c r="E607" s="160"/>
      <c r="G607" s="71"/>
      <c r="R607" s="73"/>
    </row>
    <row r="608" spans="5:18" ht="12.75">
      <c r="E608" s="160"/>
      <c r="G608" s="71"/>
      <c r="R608" s="73"/>
    </row>
    <row r="609" spans="5:18" ht="12.75">
      <c r="E609" s="160"/>
      <c r="G609" s="71"/>
      <c r="R609" s="73"/>
    </row>
    <row r="610" spans="5:18" ht="12.75">
      <c r="E610" s="160"/>
      <c r="G610" s="71"/>
      <c r="R610" s="73"/>
    </row>
    <row r="611" spans="5:18" ht="12.75">
      <c r="E611" s="160"/>
      <c r="G611" s="71"/>
      <c r="R611" s="73"/>
    </row>
    <row r="612" spans="5:18" ht="12.75">
      <c r="E612" s="160"/>
      <c r="G612" s="71"/>
      <c r="R612" s="73"/>
    </row>
    <row r="613" spans="5:18" ht="12.75">
      <c r="E613" s="160"/>
      <c r="G613" s="71"/>
      <c r="R613" s="73"/>
    </row>
    <row r="614" spans="5:18" ht="12.75">
      <c r="E614" s="160"/>
      <c r="G614" s="71"/>
      <c r="R614" s="73"/>
    </row>
    <row r="615" spans="5:18" ht="12.75">
      <c r="E615" s="160"/>
      <c r="G615" s="71"/>
      <c r="R615" s="73"/>
    </row>
    <row r="616" spans="5:18" ht="12.75">
      <c r="E616" s="160"/>
      <c r="G616" s="71"/>
      <c r="R616" s="73"/>
    </row>
    <row r="617" spans="5:18" ht="12.75">
      <c r="E617" s="160"/>
      <c r="G617" s="71"/>
      <c r="R617" s="73"/>
    </row>
    <row r="618" spans="5:18" ht="12.75">
      <c r="E618" s="160"/>
      <c r="G618" s="71"/>
      <c r="R618" s="73"/>
    </row>
    <row r="619" spans="5:18" ht="12.75">
      <c r="E619" s="160"/>
      <c r="G619" s="71"/>
      <c r="R619" s="73"/>
    </row>
    <row r="620" spans="5:18" ht="12.75">
      <c r="E620" s="160"/>
      <c r="G620" s="71"/>
      <c r="R620" s="73"/>
    </row>
    <row r="621" spans="5:18" ht="12.75">
      <c r="E621" s="160"/>
      <c r="G621" s="71"/>
      <c r="R621" s="73"/>
    </row>
    <row r="622" spans="5:18" ht="12.75">
      <c r="E622" s="160"/>
      <c r="G622" s="71"/>
      <c r="R622" s="73"/>
    </row>
    <row r="623" spans="5:18" ht="12.75">
      <c r="E623" s="160"/>
      <c r="G623" s="71"/>
      <c r="R623" s="73"/>
    </row>
    <row r="624" spans="5:18" ht="12.75">
      <c r="E624" s="160"/>
      <c r="G624" s="71"/>
      <c r="R624" s="73"/>
    </row>
    <row r="625" spans="5:18" ht="12.75">
      <c r="E625" s="160"/>
      <c r="G625" s="71"/>
      <c r="R625" s="73"/>
    </row>
    <row r="626" spans="5:18" ht="12.75">
      <c r="E626" s="160"/>
      <c r="G626" s="71"/>
      <c r="R626" s="73"/>
    </row>
    <row r="627" spans="5:18" ht="12.75">
      <c r="E627" s="160"/>
      <c r="G627" s="71"/>
      <c r="R627" s="73"/>
    </row>
    <row r="628" spans="5:18" ht="12.75">
      <c r="E628" s="160"/>
      <c r="G628" s="71"/>
      <c r="R628" s="73"/>
    </row>
    <row r="629" spans="5:18" ht="12.75">
      <c r="E629" s="160"/>
      <c r="G629" s="71"/>
      <c r="R629" s="73"/>
    </row>
    <row r="630" spans="5:18" ht="12.75">
      <c r="E630" s="160"/>
      <c r="G630" s="71"/>
      <c r="R630" s="73"/>
    </row>
    <row r="631" spans="5:18" ht="12.75">
      <c r="E631" s="160"/>
      <c r="G631" s="71"/>
      <c r="R631" s="73"/>
    </row>
    <row r="632" spans="5:18" ht="12.75">
      <c r="E632" s="160"/>
      <c r="G632" s="71"/>
      <c r="R632" s="73"/>
    </row>
    <row r="633" spans="5:18" ht="12.75">
      <c r="E633" s="160"/>
      <c r="G633" s="71"/>
      <c r="R633" s="73"/>
    </row>
    <row r="634" spans="5:18" ht="12.75">
      <c r="E634" s="160"/>
      <c r="G634" s="71"/>
      <c r="R634" s="73"/>
    </row>
    <row r="635" spans="5:18" ht="12.75">
      <c r="E635" s="160"/>
      <c r="G635" s="71"/>
      <c r="R635" s="73"/>
    </row>
    <row r="636" spans="5:18" ht="12.75">
      <c r="E636" s="160"/>
      <c r="G636" s="71"/>
      <c r="R636" s="73"/>
    </row>
    <row r="637" spans="5:18" ht="12.75">
      <c r="E637" s="160"/>
      <c r="G637" s="71"/>
      <c r="R637" s="73"/>
    </row>
    <row r="638" spans="5:18" ht="12.75">
      <c r="E638" s="160"/>
      <c r="G638" s="71"/>
      <c r="R638" s="73"/>
    </row>
    <row r="639" spans="5:18" ht="12.75">
      <c r="E639" s="160"/>
      <c r="G639" s="71"/>
      <c r="R639" s="73"/>
    </row>
    <row r="640" spans="5:18" ht="12.75">
      <c r="E640" s="160"/>
      <c r="G640" s="71"/>
      <c r="R640" s="73"/>
    </row>
    <row r="641" spans="5:18" ht="12.75">
      <c r="E641" s="160"/>
      <c r="G641" s="71"/>
      <c r="R641" s="73"/>
    </row>
    <row r="642" spans="5:18" ht="12.75">
      <c r="E642" s="160"/>
      <c r="G642" s="71"/>
      <c r="R642" s="73"/>
    </row>
    <row r="643" spans="5:18" ht="12.75">
      <c r="E643" s="160"/>
      <c r="G643" s="71"/>
      <c r="R643" s="73"/>
    </row>
    <row r="644" spans="5:18" ht="12.75">
      <c r="E644" s="160"/>
      <c r="G644" s="71"/>
      <c r="R644" s="73"/>
    </row>
    <row r="645" spans="5:18" ht="12.75">
      <c r="E645" s="160"/>
      <c r="G645" s="71"/>
      <c r="R645" s="73"/>
    </row>
    <row r="646" spans="5:18" ht="12.75">
      <c r="E646" s="160"/>
      <c r="G646" s="71"/>
      <c r="R646" s="73"/>
    </row>
    <row r="647" spans="5:18" ht="12.75">
      <c r="E647" s="160"/>
      <c r="G647" s="71"/>
      <c r="R647" s="73"/>
    </row>
    <row r="648" spans="5:18" ht="12.75">
      <c r="E648" s="160"/>
      <c r="G648" s="71"/>
      <c r="R648" s="73"/>
    </row>
    <row r="649" spans="5:18" ht="12.75">
      <c r="E649" s="160"/>
      <c r="G649" s="71"/>
      <c r="R649" s="73"/>
    </row>
    <row r="650" spans="5:18" ht="12.75">
      <c r="E650" s="160"/>
      <c r="G650" s="71"/>
      <c r="R650" s="73"/>
    </row>
    <row r="651" spans="5:18" ht="12.75">
      <c r="E651" s="160"/>
      <c r="G651" s="71"/>
      <c r="R651" s="73"/>
    </row>
    <row r="652" spans="5:18" ht="12.75">
      <c r="E652" s="160"/>
      <c r="G652" s="71"/>
      <c r="R652" s="73"/>
    </row>
    <row r="653" spans="5:18" ht="12.75">
      <c r="E653" s="160"/>
      <c r="G653" s="71"/>
      <c r="R653" s="73"/>
    </row>
    <row r="654" spans="5:18" ht="12.75">
      <c r="E654" s="160"/>
      <c r="G654" s="71"/>
      <c r="R654" s="73"/>
    </row>
    <row r="655" spans="5:18" ht="12.75">
      <c r="E655" s="160"/>
      <c r="G655" s="71"/>
      <c r="R655" s="73"/>
    </row>
    <row r="656" spans="5:18" ht="12.75">
      <c r="E656" s="160"/>
      <c r="G656" s="71"/>
      <c r="R656" s="73"/>
    </row>
    <row r="657" spans="5:18" ht="12.75">
      <c r="E657" s="160"/>
      <c r="G657" s="71"/>
      <c r="R657" s="73"/>
    </row>
    <row r="658" spans="5:18" ht="12.75">
      <c r="E658" s="160"/>
      <c r="G658" s="71"/>
      <c r="R658" s="73"/>
    </row>
    <row r="659" spans="5:18" ht="12.75">
      <c r="E659" s="160"/>
      <c r="G659" s="71"/>
      <c r="R659" s="73"/>
    </row>
    <row r="660" spans="5:18" ht="12.75">
      <c r="E660" s="160"/>
      <c r="G660" s="71"/>
      <c r="R660" s="73"/>
    </row>
    <row r="661" spans="5:18" ht="12.75">
      <c r="E661" s="160"/>
      <c r="G661" s="71"/>
      <c r="R661" s="73"/>
    </row>
    <row r="662" spans="5:18" ht="12.75">
      <c r="E662" s="160"/>
      <c r="G662" s="71"/>
      <c r="R662" s="73"/>
    </row>
    <row r="663" spans="5:18" ht="12.75">
      <c r="E663" s="160"/>
      <c r="G663" s="71"/>
      <c r="R663" s="73"/>
    </row>
    <row r="664" spans="5:18" ht="12.75">
      <c r="E664" s="160"/>
      <c r="G664" s="71"/>
      <c r="R664" s="73"/>
    </row>
    <row r="665" spans="5:18" ht="12.75">
      <c r="E665" s="160"/>
      <c r="G665" s="71"/>
      <c r="R665" s="73"/>
    </row>
    <row r="666" spans="5:18" ht="12.75">
      <c r="E666" s="160"/>
      <c r="G666" s="71"/>
      <c r="R666" s="73"/>
    </row>
    <row r="667" spans="5:18" ht="12.75">
      <c r="E667" s="160"/>
      <c r="G667" s="71"/>
      <c r="R667" s="73"/>
    </row>
    <row r="668" spans="5:18" ht="12.75">
      <c r="E668" s="160"/>
      <c r="G668" s="71"/>
      <c r="R668" s="73"/>
    </row>
    <row r="669" spans="5:18" ht="12.75">
      <c r="E669" s="160"/>
      <c r="G669" s="71"/>
      <c r="R669" s="73"/>
    </row>
    <row r="670" spans="5:18" ht="12.75">
      <c r="E670" s="160"/>
      <c r="G670" s="71"/>
      <c r="R670" s="73"/>
    </row>
    <row r="671" spans="5:18" ht="12.75">
      <c r="E671" s="160"/>
      <c r="G671" s="71"/>
      <c r="R671" s="73"/>
    </row>
    <row r="672" spans="5:18" ht="12.75">
      <c r="E672" s="160"/>
      <c r="G672" s="71"/>
      <c r="R672" s="73"/>
    </row>
    <row r="673" spans="5:18" ht="12.75">
      <c r="E673" s="160"/>
      <c r="G673" s="71"/>
      <c r="R673" s="73"/>
    </row>
    <row r="674" spans="5:18" ht="12.75">
      <c r="E674" s="160"/>
      <c r="G674" s="71"/>
      <c r="R674" s="73"/>
    </row>
    <row r="675" spans="5:18" ht="12.75">
      <c r="E675" s="160"/>
      <c r="G675" s="71"/>
      <c r="R675" s="73"/>
    </row>
    <row r="676" spans="5:18" ht="12.75">
      <c r="E676" s="160"/>
      <c r="G676" s="71"/>
      <c r="R676" s="73"/>
    </row>
    <row r="677" spans="5:18" ht="12.75">
      <c r="E677" s="160"/>
      <c r="G677" s="71"/>
      <c r="R677" s="73"/>
    </row>
    <row r="678" spans="5:18" ht="12.75">
      <c r="E678" s="160"/>
      <c r="G678" s="71"/>
      <c r="R678" s="73"/>
    </row>
    <row r="679" spans="5:18" ht="12.75">
      <c r="E679" s="160"/>
      <c r="G679" s="71"/>
      <c r="R679" s="73"/>
    </row>
    <row r="680" spans="5:18" ht="12.75">
      <c r="E680" s="160"/>
      <c r="G680" s="71"/>
      <c r="R680" s="73"/>
    </row>
    <row r="681" spans="5:18" ht="12.75">
      <c r="E681" s="160"/>
      <c r="G681" s="71"/>
      <c r="R681" s="73"/>
    </row>
    <row r="682" spans="5:18" ht="12.75">
      <c r="E682" s="160"/>
      <c r="G682" s="71"/>
      <c r="R682" s="73"/>
    </row>
    <row r="683" spans="5:18" ht="12.75">
      <c r="E683" s="160"/>
      <c r="G683" s="71"/>
      <c r="R683" s="73"/>
    </row>
    <row r="684" spans="5:18" ht="12.75">
      <c r="E684" s="160"/>
      <c r="G684" s="71"/>
      <c r="R684" s="73"/>
    </row>
    <row r="685" spans="5:18" ht="12.75">
      <c r="E685" s="160"/>
      <c r="G685" s="71"/>
      <c r="R685" s="73"/>
    </row>
    <row r="686" spans="5:18" ht="12.75">
      <c r="E686" s="160"/>
      <c r="G686" s="71"/>
      <c r="R686" s="73"/>
    </row>
    <row r="687" spans="5:18" ht="12.75">
      <c r="E687" s="160"/>
      <c r="G687" s="71"/>
      <c r="R687" s="73"/>
    </row>
    <row r="688" spans="5:18" ht="12.75">
      <c r="E688" s="160"/>
      <c r="G688" s="71"/>
      <c r="R688" s="73"/>
    </row>
    <row r="689" spans="5:18" ht="12.75">
      <c r="E689" s="160"/>
      <c r="G689" s="71"/>
      <c r="R689" s="73"/>
    </row>
    <row r="690" spans="5:18" ht="12.75">
      <c r="E690" s="160"/>
      <c r="G690" s="71"/>
      <c r="R690" s="73"/>
    </row>
    <row r="691" spans="5:18" ht="12.75">
      <c r="E691" s="160"/>
      <c r="G691" s="71"/>
      <c r="R691" s="73"/>
    </row>
    <row r="692" spans="5:18" ht="12.75">
      <c r="E692" s="160"/>
      <c r="G692" s="71"/>
      <c r="R692" s="73"/>
    </row>
    <row r="693" spans="5:18" ht="12.75">
      <c r="E693" s="160"/>
      <c r="G693" s="71"/>
      <c r="R693" s="73"/>
    </row>
    <row r="694" spans="5:18" ht="12.75">
      <c r="E694" s="160"/>
      <c r="G694" s="71"/>
      <c r="R694" s="73"/>
    </row>
    <row r="695" spans="5:18" ht="12.75">
      <c r="E695" s="160"/>
      <c r="G695" s="71"/>
      <c r="R695" s="73"/>
    </row>
    <row r="696" spans="5:18" ht="12.75">
      <c r="E696" s="160"/>
      <c r="G696" s="71"/>
      <c r="R696" s="73"/>
    </row>
    <row r="697" spans="5:18" ht="12.75">
      <c r="E697" s="160"/>
      <c r="G697" s="71"/>
      <c r="R697" s="73"/>
    </row>
    <row r="698" spans="5:18" ht="12.75">
      <c r="E698" s="160"/>
      <c r="G698" s="71"/>
      <c r="R698" s="73"/>
    </row>
    <row r="699" spans="5:18" ht="12.75">
      <c r="E699" s="160"/>
      <c r="G699" s="71"/>
      <c r="R699" s="73"/>
    </row>
    <row r="700" spans="5:18" ht="12.75">
      <c r="E700" s="160"/>
      <c r="G700" s="71"/>
      <c r="R700" s="73"/>
    </row>
    <row r="701" spans="5:18" ht="12.75">
      <c r="E701" s="160"/>
      <c r="G701" s="71"/>
      <c r="R701" s="73"/>
    </row>
    <row r="702" spans="5:18" ht="12.75">
      <c r="E702" s="160"/>
      <c r="G702" s="71"/>
      <c r="R702" s="73"/>
    </row>
    <row r="703" spans="5:18" ht="12.75">
      <c r="E703" s="160"/>
      <c r="G703" s="71"/>
      <c r="R703" s="73"/>
    </row>
    <row r="704" spans="5:18" ht="12.75">
      <c r="E704" s="160"/>
      <c r="G704" s="71"/>
      <c r="R704" s="73"/>
    </row>
    <row r="705" spans="5:18" ht="12.75">
      <c r="E705" s="160"/>
      <c r="G705" s="71"/>
      <c r="R705" s="73"/>
    </row>
    <row r="706" spans="5:18" ht="12.75">
      <c r="E706" s="160"/>
      <c r="G706" s="71"/>
      <c r="R706" s="73"/>
    </row>
    <row r="707" spans="5:18" ht="12.75">
      <c r="E707" s="160"/>
      <c r="G707" s="71"/>
      <c r="R707" s="73"/>
    </row>
    <row r="708" spans="5:18" ht="12.75">
      <c r="E708" s="160"/>
      <c r="G708" s="71"/>
      <c r="R708" s="73"/>
    </row>
    <row r="709" spans="5:18" ht="12.75">
      <c r="E709" s="160"/>
      <c r="G709" s="71"/>
      <c r="R709" s="73"/>
    </row>
    <row r="710" spans="5:18" ht="12.75">
      <c r="E710" s="160"/>
      <c r="G710" s="71"/>
      <c r="R710" s="73"/>
    </row>
    <row r="711" spans="5:18" ht="12.75">
      <c r="E711" s="160"/>
      <c r="G711" s="71"/>
      <c r="R711" s="73"/>
    </row>
    <row r="712" spans="5:18" ht="12.75">
      <c r="E712" s="160"/>
      <c r="G712" s="71"/>
      <c r="R712" s="73"/>
    </row>
    <row r="713" spans="5:18" ht="12.75">
      <c r="E713" s="160"/>
      <c r="G713" s="71"/>
      <c r="R713" s="73"/>
    </row>
    <row r="714" spans="5:18" ht="12.75">
      <c r="E714" s="160"/>
      <c r="G714" s="71"/>
      <c r="R714" s="73"/>
    </row>
    <row r="715" spans="5:18" ht="12.75">
      <c r="E715" s="160"/>
      <c r="G715" s="71"/>
      <c r="R715" s="73"/>
    </row>
    <row r="716" spans="5:18" ht="12.75">
      <c r="E716" s="160"/>
      <c r="G716" s="71"/>
      <c r="R716" s="73"/>
    </row>
    <row r="717" spans="5:18" ht="12.75">
      <c r="E717" s="160"/>
      <c r="G717" s="71"/>
      <c r="R717" s="73"/>
    </row>
    <row r="718" spans="5:18" ht="12.75">
      <c r="E718" s="160"/>
      <c r="G718" s="71"/>
      <c r="R718" s="73"/>
    </row>
    <row r="719" spans="5:18" ht="12.75">
      <c r="E719" s="160"/>
      <c r="G719" s="71"/>
      <c r="R719" s="73"/>
    </row>
    <row r="720" spans="5:18" ht="12.75">
      <c r="E720" s="160"/>
      <c r="G720" s="71"/>
      <c r="R720" s="73"/>
    </row>
    <row r="721" spans="5:18" ht="12.75">
      <c r="E721" s="160"/>
      <c r="G721" s="71"/>
      <c r="R721" s="73"/>
    </row>
    <row r="722" spans="5:18" ht="12.75">
      <c r="E722" s="160"/>
      <c r="G722" s="71"/>
      <c r="R722" s="73"/>
    </row>
    <row r="723" spans="5:18" ht="12.75">
      <c r="E723" s="160"/>
      <c r="G723" s="71"/>
      <c r="R723" s="73"/>
    </row>
    <row r="724" spans="5:18" ht="12.75">
      <c r="E724" s="160"/>
      <c r="G724" s="71"/>
      <c r="R724" s="73"/>
    </row>
    <row r="725" spans="5:18" ht="12.75">
      <c r="E725" s="160"/>
      <c r="G725" s="71"/>
      <c r="R725" s="73"/>
    </row>
    <row r="726" spans="5:18" ht="12.75">
      <c r="E726" s="160"/>
      <c r="G726" s="71"/>
      <c r="R726" s="73"/>
    </row>
    <row r="727" spans="5:18" ht="12.75">
      <c r="E727" s="160"/>
      <c r="G727" s="71"/>
      <c r="R727" s="73"/>
    </row>
    <row r="728" spans="5:18" ht="12.75">
      <c r="E728" s="160"/>
      <c r="G728" s="71"/>
      <c r="R728" s="73"/>
    </row>
    <row r="729" spans="5:18" ht="12.75">
      <c r="E729" s="160"/>
      <c r="G729" s="71"/>
      <c r="R729" s="73"/>
    </row>
    <row r="730" spans="5:18" ht="12.75">
      <c r="E730" s="160"/>
      <c r="G730" s="71"/>
      <c r="R730" s="73"/>
    </row>
    <row r="731" spans="5:18" ht="12.75">
      <c r="E731" s="160"/>
      <c r="G731" s="71"/>
      <c r="R731" s="73"/>
    </row>
    <row r="732" spans="5:18" ht="12.75">
      <c r="E732" s="160"/>
      <c r="G732" s="71"/>
      <c r="R732" s="73"/>
    </row>
    <row r="733" spans="5:18" ht="12.75">
      <c r="E733" s="160"/>
      <c r="G733" s="71"/>
      <c r="R733" s="73"/>
    </row>
    <row r="734" spans="5:18" ht="12.75">
      <c r="E734" s="160"/>
      <c r="G734" s="71"/>
      <c r="R734" s="73"/>
    </row>
    <row r="735" spans="5:18" ht="12.75">
      <c r="E735" s="160"/>
      <c r="G735" s="71"/>
      <c r="R735" s="73"/>
    </row>
    <row r="736" spans="5:18" ht="12.75">
      <c r="E736" s="160"/>
      <c r="G736" s="71"/>
      <c r="R736" s="73"/>
    </row>
    <row r="737" spans="5:18" ht="12.75">
      <c r="E737" s="160"/>
      <c r="G737" s="71"/>
      <c r="R737" s="73"/>
    </row>
    <row r="738" spans="5:18" ht="12.75">
      <c r="E738" s="160"/>
      <c r="G738" s="71"/>
      <c r="R738" s="73"/>
    </row>
    <row r="739" spans="5:18" ht="12.75">
      <c r="E739" s="160"/>
      <c r="G739" s="71"/>
      <c r="R739" s="73"/>
    </row>
    <row r="740" spans="5:18" ht="12.75">
      <c r="E740" s="160"/>
      <c r="G740" s="71"/>
      <c r="R740" s="73"/>
    </row>
    <row r="741" spans="5:18" ht="12.75">
      <c r="E741" s="160"/>
      <c r="G741" s="71"/>
      <c r="R741" s="73"/>
    </row>
    <row r="742" spans="5:18" ht="12.75">
      <c r="E742" s="160"/>
      <c r="G742" s="71"/>
      <c r="R742" s="73"/>
    </row>
    <row r="743" spans="5:18" ht="12.75">
      <c r="E743" s="160"/>
      <c r="G743" s="71"/>
      <c r="R743" s="73"/>
    </row>
    <row r="744" spans="5:18" ht="12.75">
      <c r="E744" s="160"/>
      <c r="G744" s="71"/>
      <c r="R744" s="73"/>
    </row>
    <row r="745" spans="5:18" ht="12.75">
      <c r="E745" s="160"/>
      <c r="G745" s="71"/>
      <c r="R745" s="73"/>
    </row>
    <row r="746" spans="5:18" ht="12.75">
      <c r="E746" s="160"/>
      <c r="G746" s="71"/>
      <c r="R746" s="73"/>
    </row>
    <row r="747" spans="5:18" ht="12.75">
      <c r="E747" s="160"/>
      <c r="G747" s="71"/>
      <c r="R747" s="73"/>
    </row>
    <row r="748" spans="5:18" ht="12.75">
      <c r="E748" s="160"/>
      <c r="G748" s="71"/>
      <c r="R748" s="73"/>
    </row>
    <row r="749" spans="5:18" ht="12.75">
      <c r="E749" s="160"/>
      <c r="G749" s="71"/>
      <c r="R749" s="73"/>
    </row>
    <row r="750" spans="5:18" ht="12.75">
      <c r="E750" s="160"/>
      <c r="G750" s="71"/>
      <c r="R750" s="73"/>
    </row>
    <row r="751" spans="5:18" ht="12.75">
      <c r="E751" s="160"/>
      <c r="G751" s="71"/>
      <c r="R751" s="73"/>
    </row>
    <row r="752" spans="5:18" ht="12.75">
      <c r="E752" s="160"/>
      <c r="G752" s="71"/>
      <c r="R752" s="73"/>
    </row>
    <row r="753" spans="5:18" ht="12.75">
      <c r="E753" s="160"/>
      <c r="G753" s="71"/>
      <c r="R753" s="73"/>
    </row>
    <row r="754" spans="5:18" ht="12.75">
      <c r="E754" s="160"/>
      <c r="G754" s="71"/>
      <c r="R754" s="73"/>
    </row>
    <row r="755" spans="5:18" ht="12.75">
      <c r="E755" s="160"/>
      <c r="G755" s="71"/>
      <c r="R755" s="73"/>
    </row>
    <row r="756" spans="5:18" ht="12.75">
      <c r="E756" s="160"/>
      <c r="G756" s="71"/>
      <c r="R756" s="73"/>
    </row>
    <row r="757" spans="5:18" ht="12.75">
      <c r="E757" s="160"/>
      <c r="G757" s="71"/>
      <c r="R757" s="73"/>
    </row>
    <row r="758" spans="5:18" ht="12.75">
      <c r="E758" s="160"/>
      <c r="G758" s="71"/>
      <c r="R758" s="73"/>
    </row>
    <row r="759" spans="5:18" ht="12.75">
      <c r="E759" s="160"/>
      <c r="G759" s="71"/>
      <c r="R759" s="73"/>
    </row>
    <row r="760" spans="5:18" ht="12.75">
      <c r="E760" s="160"/>
      <c r="G760" s="71"/>
      <c r="R760" s="73"/>
    </row>
    <row r="761" spans="5:18" ht="12.75">
      <c r="E761" s="160"/>
      <c r="G761" s="71"/>
      <c r="R761" s="73"/>
    </row>
    <row r="762" spans="5:18" ht="12.75">
      <c r="E762" s="160"/>
      <c r="G762" s="71"/>
      <c r="R762" s="73"/>
    </row>
    <row r="763" spans="5:18" ht="12.75">
      <c r="E763" s="160"/>
      <c r="G763" s="71"/>
      <c r="R763" s="73"/>
    </row>
    <row r="764" spans="5:18" ht="12.75">
      <c r="E764" s="160"/>
      <c r="G764" s="71"/>
      <c r="R764" s="73"/>
    </row>
    <row r="765" spans="5:18" ht="12.75">
      <c r="E765" s="160"/>
      <c r="G765" s="71"/>
      <c r="R765" s="73"/>
    </row>
    <row r="766" spans="5:18" ht="12.75">
      <c r="E766" s="160"/>
      <c r="G766" s="71"/>
      <c r="R766" s="73"/>
    </row>
    <row r="767" spans="5:18" ht="12.75">
      <c r="E767" s="160"/>
      <c r="G767" s="71"/>
      <c r="R767" s="73"/>
    </row>
    <row r="768" spans="5:18" ht="12.75">
      <c r="E768" s="160"/>
      <c r="G768" s="71"/>
      <c r="R768" s="73"/>
    </row>
    <row r="769" spans="5:18" ht="12.75">
      <c r="E769" s="160"/>
      <c r="G769" s="71"/>
      <c r="R769" s="73"/>
    </row>
    <row r="770" spans="5:18" ht="12.75">
      <c r="E770" s="160"/>
      <c r="G770" s="71"/>
      <c r="R770" s="73"/>
    </row>
    <row r="771" spans="5:18" ht="12.75">
      <c r="E771" s="160"/>
      <c r="G771" s="71"/>
      <c r="R771" s="73"/>
    </row>
    <row r="772" spans="5:18" ht="12.75">
      <c r="E772" s="160"/>
      <c r="G772" s="71"/>
      <c r="R772" s="73"/>
    </row>
    <row r="773" spans="5:18" ht="12.75">
      <c r="E773" s="160"/>
      <c r="G773" s="71"/>
      <c r="R773" s="73"/>
    </row>
    <row r="774" spans="5:18" ht="12.75">
      <c r="E774" s="160"/>
      <c r="G774" s="71"/>
      <c r="R774" s="73"/>
    </row>
    <row r="775" spans="5:18" ht="12.75">
      <c r="E775" s="160"/>
      <c r="G775" s="71"/>
      <c r="R775" s="73"/>
    </row>
    <row r="776" spans="5:18" ht="12.75">
      <c r="E776" s="160"/>
      <c r="G776" s="71"/>
      <c r="R776" s="73"/>
    </row>
    <row r="777" spans="5:18" ht="12.75">
      <c r="E777" s="160"/>
      <c r="G777" s="71"/>
      <c r="R777" s="73"/>
    </row>
    <row r="778" spans="5:18" ht="12.75">
      <c r="E778" s="160"/>
      <c r="G778" s="71"/>
      <c r="R778" s="73"/>
    </row>
    <row r="779" spans="5:18" ht="12.75">
      <c r="E779" s="160"/>
      <c r="G779" s="71"/>
      <c r="R779" s="73"/>
    </row>
    <row r="780" spans="5:18" ht="12.75">
      <c r="E780" s="160"/>
      <c r="G780" s="71"/>
      <c r="R780" s="73"/>
    </row>
    <row r="781" spans="5:18" ht="12.75">
      <c r="E781" s="160"/>
      <c r="G781" s="71"/>
      <c r="R781" s="73"/>
    </row>
    <row r="782" spans="5:18" ht="12.75">
      <c r="E782" s="160"/>
      <c r="G782" s="71"/>
      <c r="R782" s="73"/>
    </row>
    <row r="783" spans="5:18" ht="12.75">
      <c r="E783" s="160"/>
      <c r="G783" s="71"/>
      <c r="R783" s="73"/>
    </row>
    <row r="784" spans="5:18" ht="12.75">
      <c r="E784" s="160"/>
      <c r="G784" s="71"/>
      <c r="R784" s="73"/>
    </row>
    <row r="785" spans="5:18" ht="12.75">
      <c r="E785" s="160"/>
      <c r="G785" s="71"/>
      <c r="R785" s="73"/>
    </row>
    <row r="786" spans="5:18" ht="12.75">
      <c r="E786" s="160"/>
      <c r="G786" s="71"/>
      <c r="R786" s="73"/>
    </row>
    <row r="787" spans="5:18" ht="12.75">
      <c r="E787" s="160"/>
      <c r="G787" s="71"/>
      <c r="R787" s="73"/>
    </row>
    <row r="788" spans="5:18" ht="12.75">
      <c r="E788" s="160"/>
      <c r="G788" s="71"/>
      <c r="R788" s="73"/>
    </row>
    <row r="789" spans="5:18" ht="12.75">
      <c r="E789" s="160"/>
      <c r="G789" s="71"/>
      <c r="R789" s="73"/>
    </row>
    <row r="790" spans="5:18" ht="12.75">
      <c r="E790" s="160"/>
      <c r="G790" s="71"/>
      <c r="R790" s="73"/>
    </row>
    <row r="791" spans="5:18" ht="12.75">
      <c r="E791" s="160"/>
      <c r="G791" s="71"/>
      <c r="R791" s="73"/>
    </row>
    <row r="792" spans="5:18" ht="12.75">
      <c r="E792" s="160"/>
      <c r="G792" s="71"/>
      <c r="R792" s="73"/>
    </row>
    <row r="793" spans="5:18" ht="12.75">
      <c r="E793" s="160"/>
      <c r="G793" s="71"/>
      <c r="R793" s="73"/>
    </row>
    <row r="794" spans="5:18" ht="12.75">
      <c r="E794" s="160"/>
      <c r="G794" s="71"/>
      <c r="R794" s="73"/>
    </row>
    <row r="795" spans="5:18" ht="12.75">
      <c r="E795" s="160"/>
      <c r="G795" s="71"/>
      <c r="R795" s="73"/>
    </row>
    <row r="796" spans="5:18" ht="12.75">
      <c r="E796" s="160"/>
      <c r="G796" s="71"/>
      <c r="R796" s="73"/>
    </row>
    <row r="797" spans="5:18" ht="12.75">
      <c r="E797" s="160"/>
      <c r="G797" s="71"/>
      <c r="R797" s="73"/>
    </row>
    <row r="798" spans="5:18" ht="12.75">
      <c r="E798" s="160"/>
      <c r="G798" s="71"/>
      <c r="R798" s="73"/>
    </row>
    <row r="799" spans="5:18" ht="12.75">
      <c r="E799" s="160"/>
      <c r="G799" s="71"/>
      <c r="R799" s="73"/>
    </row>
    <row r="800" spans="5:18" ht="12.75">
      <c r="E800" s="160"/>
      <c r="G800" s="71"/>
      <c r="R800" s="73"/>
    </row>
    <row r="801" spans="5:18" ht="12.75">
      <c r="E801" s="160"/>
      <c r="G801" s="71"/>
      <c r="R801" s="73"/>
    </row>
    <row r="802" spans="5:18" ht="12.75">
      <c r="E802" s="160"/>
      <c r="G802" s="71"/>
      <c r="R802" s="73"/>
    </row>
    <row r="803" spans="5:18" ht="12.75">
      <c r="E803" s="160"/>
      <c r="G803" s="71"/>
      <c r="R803" s="73"/>
    </row>
    <row r="804" spans="5:18" ht="12.75">
      <c r="E804" s="160"/>
      <c r="G804" s="71"/>
      <c r="R804" s="73"/>
    </row>
    <row r="805" spans="5:18" ht="12.75">
      <c r="E805" s="160"/>
      <c r="G805" s="71"/>
      <c r="R805" s="73"/>
    </row>
    <row r="806" spans="5:18" ht="12.75">
      <c r="E806" s="160"/>
      <c r="G806" s="71"/>
      <c r="R806" s="73"/>
    </row>
    <row r="807" spans="5:18" ht="12.75">
      <c r="E807" s="160"/>
      <c r="G807" s="71"/>
      <c r="R807" s="73"/>
    </row>
    <row r="808" spans="5:18" ht="12.75">
      <c r="E808" s="160"/>
      <c r="G808" s="71"/>
      <c r="R808" s="73"/>
    </row>
    <row r="809" spans="5:18" ht="12.75">
      <c r="E809" s="160"/>
      <c r="G809" s="71"/>
      <c r="R809" s="73"/>
    </row>
    <row r="810" spans="5:18" ht="12.75">
      <c r="E810" s="160"/>
      <c r="G810" s="71"/>
      <c r="R810" s="73"/>
    </row>
    <row r="811" spans="5:18" ht="12.75">
      <c r="E811" s="160"/>
      <c r="G811" s="71"/>
      <c r="R811" s="73"/>
    </row>
    <row r="812" spans="5:18" ht="12.75">
      <c r="E812" s="160"/>
      <c r="G812" s="71"/>
      <c r="R812" s="73"/>
    </row>
    <row r="813" spans="5:18" ht="12.75">
      <c r="E813" s="160"/>
      <c r="G813" s="71"/>
      <c r="R813" s="73"/>
    </row>
    <row r="814" spans="5:18" ht="12.75">
      <c r="E814" s="160"/>
      <c r="G814" s="71"/>
      <c r="R814" s="73"/>
    </row>
    <row r="815" spans="5:18" ht="12.75">
      <c r="E815" s="160"/>
      <c r="G815" s="71"/>
      <c r="R815" s="73"/>
    </row>
    <row r="816" spans="5:18" ht="12.75">
      <c r="E816" s="160"/>
      <c r="G816" s="71"/>
      <c r="R816" s="73"/>
    </row>
    <row r="817" spans="5:18" ht="12.75">
      <c r="E817" s="160"/>
      <c r="G817" s="71"/>
      <c r="R817" s="73"/>
    </row>
    <row r="818" spans="5:18" ht="12.75">
      <c r="E818" s="160"/>
      <c r="G818" s="71"/>
      <c r="R818" s="73"/>
    </row>
    <row r="819" spans="5:18" ht="12.75">
      <c r="E819" s="160"/>
      <c r="G819" s="71"/>
      <c r="R819" s="73"/>
    </row>
    <row r="820" spans="5:18" ht="12.75">
      <c r="E820" s="160"/>
      <c r="G820" s="71"/>
      <c r="R820" s="73"/>
    </row>
    <row r="821" spans="5:18" ht="12.75">
      <c r="E821" s="160"/>
      <c r="G821" s="71"/>
      <c r="R821" s="73"/>
    </row>
    <row r="822" spans="5:18" ht="12.75">
      <c r="E822" s="160"/>
      <c r="G822" s="71"/>
      <c r="R822" s="73"/>
    </row>
    <row r="823" spans="5:18" ht="12.75">
      <c r="E823" s="160"/>
      <c r="G823" s="71"/>
      <c r="R823" s="73"/>
    </row>
    <row r="824" spans="5:18" ht="12.75">
      <c r="E824" s="160"/>
      <c r="G824" s="71"/>
      <c r="R824" s="73"/>
    </row>
    <row r="825" spans="5:18" ht="12.75">
      <c r="E825" s="160"/>
      <c r="G825" s="71"/>
      <c r="R825" s="73"/>
    </row>
    <row r="826" spans="5:18" ht="12.75">
      <c r="E826" s="160"/>
      <c r="G826" s="71"/>
      <c r="R826" s="73"/>
    </row>
    <row r="827" spans="5:18" ht="12.75">
      <c r="E827" s="160"/>
      <c r="G827" s="71"/>
      <c r="R827" s="73"/>
    </row>
    <row r="828" spans="5:18" ht="12.75">
      <c r="E828" s="160"/>
      <c r="G828" s="71"/>
      <c r="R828" s="73"/>
    </row>
    <row r="829" spans="5:18" ht="12.75">
      <c r="E829" s="160"/>
      <c r="G829" s="71"/>
      <c r="R829" s="73"/>
    </row>
    <row r="830" spans="5:18" ht="12.75">
      <c r="E830" s="160"/>
      <c r="G830" s="71"/>
      <c r="R830" s="73"/>
    </row>
    <row r="831" spans="5:18" ht="12.75">
      <c r="E831" s="160"/>
      <c r="G831" s="71"/>
      <c r="R831" s="73"/>
    </row>
    <row r="832" spans="5:18" ht="12.75">
      <c r="E832" s="160"/>
      <c r="G832" s="71"/>
      <c r="R832" s="73"/>
    </row>
    <row r="833" spans="5:18" ht="12.75">
      <c r="E833" s="160"/>
      <c r="G833" s="71"/>
      <c r="R833" s="73"/>
    </row>
    <row r="834" spans="5:18" ht="12.75">
      <c r="E834" s="160"/>
      <c r="G834" s="71"/>
      <c r="R834" s="73"/>
    </row>
    <row r="835" spans="5:18" ht="12.75">
      <c r="E835" s="160"/>
      <c r="G835" s="71"/>
      <c r="R835" s="73"/>
    </row>
    <row r="836" spans="5:18" ht="12.75">
      <c r="E836" s="160"/>
      <c r="G836" s="71"/>
      <c r="R836" s="73"/>
    </row>
    <row r="837" spans="5:18" ht="12.75">
      <c r="E837" s="160"/>
      <c r="G837" s="71"/>
      <c r="R837" s="73"/>
    </row>
    <row r="838" spans="5:18" ht="12.75">
      <c r="E838" s="160"/>
      <c r="G838" s="71"/>
      <c r="R838" s="73"/>
    </row>
    <row r="839" spans="5:18" ht="12.75">
      <c r="E839" s="160"/>
      <c r="G839" s="71"/>
      <c r="R839" s="73"/>
    </row>
    <row r="840" spans="5:18" ht="12.75">
      <c r="E840" s="160"/>
      <c r="G840" s="71"/>
      <c r="R840" s="73"/>
    </row>
    <row r="841" spans="5:18" ht="12.75">
      <c r="E841" s="160"/>
      <c r="G841" s="71"/>
      <c r="R841" s="73"/>
    </row>
    <row r="842" spans="5:18" ht="12.75">
      <c r="E842" s="160"/>
      <c r="G842" s="71"/>
      <c r="R842" s="73"/>
    </row>
    <row r="843" spans="5:18" ht="12.75">
      <c r="E843" s="160"/>
      <c r="G843" s="71"/>
      <c r="R843" s="73"/>
    </row>
    <row r="844" spans="5:18" ht="12.75">
      <c r="E844" s="160"/>
      <c r="G844" s="71"/>
      <c r="R844" s="73"/>
    </row>
    <row r="845" spans="5:18" ht="12.75">
      <c r="E845" s="160"/>
      <c r="G845" s="71"/>
      <c r="R845" s="73"/>
    </row>
    <row r="846" spans="5:18" ht="12.75">
      <c r="E846" s="160"/>
      <c r="G846" s="71"/>
      <c r="R846" s="73"/>
    </row>
    <row r="847" spans="5:18" ht="12.75">
      <c r="E847" s="160"/>
      <c r="G847" s="71"/>
      <c r="R847" s="73"/>
    </row>
    <row r="848" spans="5:18" ht="12.75">
      <c r="E848" s="160"/>
      <c r="G848" s="71"/>
      <c r="R848" s="73"/>
    </row>
    <row r="849" spans="5:18" ht="12.75">
      <c r="E849" s="160"/>
      <c r="G849" s="71"/>
      <c r="R849" s="73"/>
    </row>
    <row r="850" spans="5:18" ht="12.75">
      <c r="E850" s="160"/>
      <c r="G850" s="71"/>
      <c r="R850" s="73"/>
    </row>
    <row r="851" spans="5:18" ht="12.75">
      <c r="E851" s="160"/>
      <c r="G851" s="71"/>
      <c r="R851" s="73"/>
    </row>
    <row r="852" spans="5:18" ht="12.75">
      <c r="E852" s="160"/>
      <c r="G852" s="71"/>
      <c r="R852" s="73"/>
    </row>
    <row r="853" spans="5:18" ht="12.75">
      <c r="E853" s="160"/>
      <c r="G853" s="71"/>
      <c r="R853" s="73"/>
    </row>
    <row r="854" spans="5:18" ht="12.75">
      <c r="E854" s="160"/>
      <c r="G854" s="71"/>
      <c r="R854" s="73"/>
    </row>
    <row r="855" spans="5:18" ht="12.75">
      <c r="E855" s="160"/>
      <c r="G855" s="71"/>
      <c r="R855" s="73"/>
    </row>
    <row r="856" spans="5:18" ht="12.75">
      <c r="E856" s="160"/>
      <c r="G856" s="71"/>
      <c r="R856" s="73"/>
    </row>
    <row r="857" spans="5:18" ht="12.75">
      <c r="E857" s="160"/>
      <c r="G857" s="71"/>
      <c r="R857" s="73"/>
    </row>
    <row r="858" spans="5:18" ht="12.75">
      <c r="E858" s="160"/>
      <c r="G858" s="71"/>
      <c r="R858" s="73"/>
    </row>
    <row r="859" spans="5:18" ht="12.75">
      <c r="E859" s="160"/>
      <c r="G859" s="71"/>
      <c r="R859" s="73"/>
    </row>
    <row r="860" spans="5:18" ht="12.75">
      <c r="E860" s="160"/>
      <c r="G860" s="71"/>
      <c r="R860" s="73"/>
    </row>
    <row r="861" spans="5:18" ht="12.75">
      <c r="E861" s="160"/>
      <c r="G861" s="71"/>
      <c r="R861" s="73"/>
    </row>
    <row r="862" spans="5:18" ht="12.75">
      <c r="E862" s="160"/>
      <c r="G862" s="71"/>
      <c r="R862" s="73"/>
    </row>
    <row r="863" spans="5:18" ht="12.75">
      <c r="E863" s="160"/>
      <c r="G863" s="71"/>
      <c r="R863" s="73"/>
    </row>
    <row r="864" spans="5:18" ht="12.75">
      <c r="E864" s="160"/>
      <c r="G864" s="71"/>
      <c r="R864" s="73"/>
    </row>
    <row r="865" spans="5:18" ht="12.75">
      <c r="E865" s="160"/>
      <c r="G865" s="71"/>
      <c r="R865" s="73"/>
    </row>
    <row r="866" spans="5:18" ht="12.75">
      <c r="E866" s="160"/>
      <c r="G866" s="71"/>
      <c r="R866" s="73"/>
    </row>
    <row r="867" spans="5:18" ht="12.75">
      <c r="E867" s="160"/>
      <c r="G867" s="71"/>
      <c r="R867" s="73"/>
    </row>
    <row r="868" spans="5:18" ht="12.75">
      <c r="E868" s="160"/>
      <c r="G868" s="71"/>
      <c r="R868" s="73"/>
    </row>
    <row r="869" spans="5:18" ht="12.75">
      <c r="E869" s="160"/>
      <c r="G869" s="71"/>
      <c r="R869" s="73"/>
    </row>
    <row r="870" spans="5:18" ht="12.75">
      <c r="E870" s="160"/>
      <c r="G870" s="71"/>
      <c r="R870" s="73"/>
    </row>
    <row r="871" spans="5:18" ht="12.75">
      <c r="E871" s="160"/>
      <c r="G871" s="71"/>
      <c r="R871" s="73"/>
    </row>
    <row r="872" spans="5:18" ht="12.75">
      <c r="E872" s="160"/>
      <c r="G872" s="71"/>
      <c r="R872" s="73"/>
    </row>
    <row r="873" spans="5:18" ht="12.75">
      <c r="E873" s="160"/>
      <c r="G873" s="71"/>
      <c r="R873" s="73"/>
    </row>
    <row r="874" spans="5:18" ht="12.75">
      <c r="E874" s="160"/>
      <c r="G874" s="71"/>
      <c r="R874" s="73"/>
    </row>
    <row r="875" spans="5:18" ht="12.75">
      <c r="E875" s="160"/>
      <c r="G875" s="71"/>
      <c r="R875" s="73"/>
    </row>
    <row r="876" spans="5:18" ht="12.75">
      <c r="E876" s="160"/>
      <c r="G876" s="71"/>
      <c r="R876" s="73"/>
    </row>
    <row r="877" spans="5:18" ht="12.75">
      <c r="E877" s="160"/>
      <c r="G877" s="71"/>
      <c r="R877" s="73"/>
    </row>
    <row r="878" spans="5:18" ht="12.75">
      <c r="E878" s="160"/>
      <c r="G878" s="71"/>
      <c r="R878" s="73"/>
    </row>
    <row r="879" spans="5:18" ht="12.75">
      <c r="E879" s="160"/>
      <c r="G879" s="71"/>
      <c r="R879" s="73"/>
    </row>
    <row r="880" spans="5:18" ht="12.75">
      <c r="E880" s="160"/>
      <c r="G880" s="71"/>
      <c r="R880" s="73"/>
    </row>
    <row r="881" spans="5:18" ht="12.75">
      <c r="E881" s="160"/>
      <c r="G881" s="71"/>
      <c r="R881" s="73"/>
    </row>
    <row r="882" spans="5:18" ht="12.75">
      <c r="E882" s="160"/>
      <c r="G882" s="71"/>
      <c r="R882" s="73"/>
    </row>
    <row r="883" spans="5:18" ht="12.75">
      <c r="E883" s="160"/>
      <c r="G883" s="71"/>
      <c r="R883" s="73"/>
    </row>
    <row r="884" spans="5:18" ht="12.75">
      <c r="E884" s="160"/>
      <c r="G884" s="71"/>
      <c r="R884" s="73"/>
    </row>
    <row r="885" spans="5:18" ht="12.75">
      <c r="E885" s="160"/>
      <c r="G885" s="71"/>
      <c r="R885" s="73"/>
    </row>
    <row r="886" spans="5:18" ht="12.75">
      <c r="E886" s="160"/>
      <c r="G886" s="71"/>
      <c r="R886" s="73"/>
    </row>
    <row r="887" spans="5:18" ht="12.75">
      <c r="E887" s="160"/>
      <c r="G887" s="71"/>
      <c r="R887" s="73"/>
    </row>
    <row r="888" spans="5:18" ht="12.75">
      <c r="E888" s="160"/>
      <c r="G888" s="71"/>
      <c r="R888" s="73"/>
    </row>
    <row r="889" spans="5:18" ht="12.75">
      <c r="E889" s="160"/>
      <c r="G889" s="71"/>
      <c r="R889" s="73"/>
    </row>
    <row r="890" spans="5:18" ht="12.75">
      <c r="E890" s="160"/>
      <c r="G890" s="71"/>
      <c r="R890" s="73"/>
    </row>
    <row r="891" spans="5:18" ht="12.75">
      <c r="E891" s="160"/>
      <c r="G891" s="71"/>
      <c r="R891" s="73"/>
    </row>
    <row r="892" spans="5:18" ht="12.75">
      <c r="E892" s="160"/>
      <c r="G892" s="71"/>
      <c r="R892" s="73"/>
    </row>
    <row r="893" spans="5:18" ht="12.75">
      <c r="E893" s="160"/>
      <c r="G893" s="71"/>
      <c r="R893" s="73"/>
    </row>
    <row r="894" spans="5:18" ht="12.75">
      <c r="E894" s="160"/>
      <c r="G894" s="71"/>
      <c r="R894" s="73"/>
    </row>
    <row r="895" spans="5:18" ht="12.75">
      <c r="E895" s="160"/>
      <c r="G895" s="71"/>
      <c r="R895" s="73"/>
    </row>
    <row r="896" spans="5:18" ht="12.75">
      <c r="E896" s="160"/>
      <c r="G896" s="71"/>
      <c r="R896" s="73"/>
    </row>
    <row r="897" spans="5:18" ht="12.75">
      <c r="E897" s="160"/>
      <c r="G897" s="71"/>
      <c r="R897" s="73"/>
    </row>
    <row r="898" spans="5:18" ht="12.75">
      <c r="E898" s="160"/>
      <c r="G898" s="71"/>
      <c r="R898" s="73"/>
    </row>
    <row r="899" spans="5:18" ht="12.75">
      <c r="E899" s="160"/>
      <c r="G899" s="71"/>
      <c r="R899" s="73"/>
    </row>
    <row r="900" spans="5:18" ht="12.75">
      <c r="E900" s="160"/>
      <c r="G900" s="71"/>
      <c r="R900" s="73"/>
    </row>
    <row r="901" spans="5:18" ht="12.75">
      <c r="E901" s="160"/>
      <c r="G901" s="71"/>
      <c r="R901" s="73"/>
    </row>
    <row r="902" spans="5:18" ht="12.75">
      <c r="E902" s="160"/>
      <c r="G902" s="71"/>
      <c r="R902" s="73"/>
    </row>
    <row r="903" spans="5:18" ht="12.75">
      <c r="E903" s="160"/>
      <c r="G903" s="71"/>
      <c r="R903" s="73"/>
    </row>
    <row r="904" spans="5:18" ht="12.75">
      <c r="E904" s="160"/>
      <c r="G904" s="71"/>
      <c r="R904" s="73"/>
    </row>
    <row r="905" spans="5:18" ht="12.75">
      <c r="E905" s="160"/>
      <c r="G905" s="71"/>
      <c r="R905" s="73"/>
    </row>
    <row r="906" spans="5:18" ht="12.75">
      <c r="E906" s="160"/>
      <c r="G906" s="71"/>
      <c r="R906" s="73"/>
    </row>
    <row r="907" spans="5:18" ht="12.75">
      <c r="E907" s="160"/>
      <c r="G907" s="71"/>
      <c r="R907" s="73"/>
    </row>
    <row r="908" spans="5:18" ht="12.75">
      <c r="E908" s="160"/>
      <c r="G908" s="71"/>
      <c r="R908" s="73"/>
    </row>
    <row r="909" spans="5:18" ht="12.75">
      <c r="E909" s="160"/>
      <c r="G909" s="71"/>
      <c r="R909" s="73"/>
    </row>
    <row r="910" spans="5:18" ht="12.75">
      <c r="E910" s="160"/>
      <c r="G910" s="71"/>
      <c r="R910" s="73"/>
    </row>
    <row r="911" spans="5:18" ht="12.75">
      <c r="E911" s="160"/>
      <c r="G911" s="71"/>
      <c r="R911" s="73"/>
    </row>
    <row r="912" spans="5:18" ht="12.75">
      <c r="E912" s="160"/>
      <c r="G912" s="71"/>
      <c r="R912" s="73"/>
    </row>
    <row r="913" spans="5:18" ht="12.75">
      <c r="E913" s="160"/>
      <c r="G913" s="71"/>
      <c r="R913" s="73"/>
    </row>
    <row r="914" spans="5:18" ht="12.75">
      <c r="E914" s="160"/>
      <c r="G914" s="71"/>
      <c r="R914" s="73"/>
    </row>
    <row r="915" spans="5:18" ht="12.75">
      <c r="E915" s="160"/>
      <c r="G915" s="71"/>
      <c r="R915" s="73"/>
    </row>
    <row r="916" spans="5:18" ht="12.75">
      <c r="E916" s="160"/>
      <c r="G916" s="71"/>
      <c r="R916" s="73"/>
    </row>
    <row r="917" spans="5:18" ht="12.75">
      <c r="E917" s="160"/>
      <c r="G917" s="71"/>
      <c r="R917" s="73"/>
    </row>
    <row r="918" spans="5:18" ht="12.75">
      <c r="E918" s="160"/>
      <c r="G918" s="71"/>
      <c r="R918" s="73"/>
    </row>
    <row r="919" spans="5:18" ht="12.75">
      <c r="E919" s="160"/>
      <c r="G919" s="71"/>
      <c r="R919" s="73"/>
    </row>
    <row r="920" spans="5:18" ht="12.75">
      <c r="E920" s="160"/>
      <c r="G920" s="71"/>
      <c r="R920" s="73"/>
    </row>
    <row r="921" spans="5:18" ht="12.75">
      <c r="E921" s="160"/>
      <c r="G921" s="71"/>
      <c r="R921" s="73"/>
    </row>
    <row r="922" spans="5:18" ht="12.75">
      <c r="E922" s="160"/>
      <c r="G922" s="71"/>
      <c r="R922" s="73"/>
    </row>
    <row r="923" spans="5:18" ht="12.75">
      <c r="E923" s="160"/>
      <c r="G923" s="71"/>
      <c r="R923" s="73"/>
    </row>
    <row r="924" spans="5:18" ht="12.75">
      <c r="E924" s="160"/>
      <c r="G924" s="71"/>
      <c r="R924" s="73"/>
    </row>
    <row r="925" spans="5:18" ht="12.75">
      <c r="E925" s="160"/>
      <c r="G925" s="71"/>
      <c r="R925" s="73"/>
    </row>
    <row r="926" spans="5:18" ht="12.75">
      <c r="E926" s="160"/>
      <c r="G926" s="71"/>
      <c r="R926" s="73"/>
    </row>
    <row r="927" spans="5:18" ht="12.75">
      <c r="E927" s="160"/>
      <c r="G927" s="71"/>
      <c r="R927" s="73"/>
    </row>
    <row r="928" spans="5:18" ht="12.75">
      <c r="E928" s="160"/>
      <c r="G928" s="71"/>
      <c r="R928" s="73"/>
    </row>
    <row r="929" spans="5:18" ht="12.75">
      <c r="E929" s="160"/>
      <c r="G929" s="71"/>
      <c r="R929" s="73"/>
    </row>
    <row r="930" spans="5:18" ht="12.75">
      <c r="E930" s="160"/>
      <c r="G930" s="71"/>
      <c r="R930" s="73"/>
    </row>
    <row r="931" spans="5:18" ht="12.75">
      <c r="E931" s="160"/>
      <c r="G931" s="71"/>
      <c r="R931" s="73"/>
    </row>
    <row r="932" spans="5:18" ht="12.75">
      <c r="E932" s="160"/>
      <c r="G932" s="71"/>
      <c r="R932" s="73"/>
    </row>
    <row r="933" spans="5:18" ht="12.75">
      <c r="E933" s="160"/>
      <c r="G933" s="71"/>
      <c r="R933" s="73"/>
    </row>
    <row r="934" spans="5:18" ht="12.75">
      <c r="E934" s="160"/>
      <c r="G934" s="71"/>
      <c r="R934" s="73"/>
    </row>
    <row r="935" spans="5:18" ht="12.75">
      <c r="E935" s="160"/>
      <c r="G935" s="71"/>
      <c r="R935" s="73"/>
    </row>
    <row r="936" spans="5:18" ht="12.75">
      <c r="E936" s="160"/>
      <c r="G936" s="71"/>
      <c r="R936" s="73"/>
    </row>
    <row r="937" spans="5:18" ht="12.75">
      <c r="E937" s="160"/>
      <c r="G937" s="71"/>
      <c r="R937" s="73"/>
    </row>
    <row r="938" spans="5:18" ht="12.75">
      <c r="E938" s="160"/>
      <c r="G938" s="71"/>
      <c r="R938" s="73"/>
    </row>
    <row r="939" spans="5:18" ht="12.75">
      <c r="E939" s="160"/>
      <c r="G939" s="71"/>
      <c r="R939" s="73"/>
    </row>
    <row r="940" spans="5:18" ht="12.75">
      <c r="E940" s="160"/>
      <c r="G940" s="71"/>
      <c r="R940" s="73"/>
    </row>
    <row r="941" spans="5:18" ht="12.75">
      <c r="E941" s="160"/>
      <c r="G941" s="71"/>
      <c r="R941" s="73"/>
    </row>
    <row r="942" spans="5:18" ht="12.75">
      <c r="E942" s="160"/>
      <c r="G942" s="71"/>
      <c r="R942" s="73"/>
    </row>
    <row r="943" spans="5:18" ht="12.75">
      <c r="E943" s="160"/>
      <c r="G943" s="71"/>
      <c r="R943" s="73"/>
    </row>
    <row r="944" spans="5:18" ht="12.75">
      <c r="E944" s="160"/>
      <c r="G944" s="71"/>
      <c r="R944" s="73"/>
    </row>
    <row r="945" spans="5:18" ht="12.75">
      <c r="E945" s="160"/>
      <c r="G945" s="71"/>
      <c r="R945" s="73"/>
    </row>
    <row r="946" spans="5:18" ht="12.75">
      <c r="E946" s="160"/>
      <c r="G946" s="71"/>
      <c r="R946" s="73"/>
    </row>
    <row r="947" spans="5:18" ht="12.75">
      <c r="E947" s="160"/>
      <c r="G947" s="71"/>
      <c r="R947" s="73"/>
    </row>
    <row r="948" spans="5:18" ht="12.75">
      <c r="E948" s="160"/>
      <c r="G948" s="71"/>
      <c r="R948" s="73"/>
    </row>
    <row r="949" spans="5:18" ht="12.75">
      <c r="E949" s="160"/>
      <c r="G949" s="71"/>
      <c r="R949" s="73"/>
    </row>
    <row r="950" spans="5:18" ht="12.75">
      <c r="E950" s="160"/>
      <c r="G950" s="71"/>
      <c r="R950" s="73"/>
    </row>
    <row r="951" spans="5:18" ht="12.75">
      <c r="E951" s="160"/>
      <c r="G951" s="71"/>
      <c r="R951" s="73"/>
    </row>
    <row r="952" spans="5:18" ht="12.75">
      <c r="E952" s="160"/>
      <c r="G952" s="71"/>
      <c r="R952" s="73"/>
    </row>
    <row r="953" spans="5:18" ht="12.75">
      <c r="E953" s="160"/>
      <c r="G953" s="71"/>
      <c r="R953" s="73"/>
    </row>
    <row r="954" spans="5:18" ht="12.75">
      <c r="E954" s="160"/>
      <c r="G954" s="71"/>
      <c r="R954" s="73"/>
    </row>
    <row r="955" spans="5:18" ht="12.75">
      <c r="E955" s="160"/>
      <c r="G955" s="71"/>
      <c r="R955" s="73"/>
    </row>
    <row r="956" spans="5:18" ht="12.75">
      <c r="E956" s="160"/>
      <c r="G956" s="71"/>
      <c r="R956" s="73"/>
    </row>
    <row r="957" spans="5:18" ht="12.75">
      <c r="E957" s="160"/>
      <c r="G957" s="71"/>
      <c r="R957" s="73"/>
    </row>
    <row r="958" spans="5:18" ht="12.75">
      <c r="E958" s="160"/>
      <c r="G958" s="71"/>
      <c r="R958" s="73"/>
    </row>
    <row r="959" spans="5:18" ht="12.75">
      <c r="E959" s="160"/>
      <c r="G959" s="71"/>
      <c r="R959" s="73"/>
    </row>
    <row r="960" spans="5:18" ht="12.75">
      <c r="E960" s="160"/>
      <c r="G960" s="71"/>
      <c r="R960" s="73"/>
    </row>
    <row r="961" spans="5:18" ht="12.75">
      <c r="E961" s="160"/>
      <c r="G961" s="71"/>
      <c r="R961" s="73"/>
    </row>
    <row r="962" spans="5:18" ht="12.75">
      <c r="E962" s="160"/>
      <c r="G962" s="71"/>
      <c r="R962" s="73"/>
    </row>
    <row r="963" spans="5:18" ht="12.75">
      <c r="E963" s="160"/>
      <c r="G963" s="71"/>
      <c r="R963" s="73"/>
    </row>
    <row r="964" spans="5:18" ht="12.75">
      <c r="E964" s="160"/>
      <c r="G964" s="71"/>
      <c r="R964" s="73"/>
    </row>
    <row r="965" spans="5:18" ht="12.75">
      <c r="E965" s="160"/>
      <c r="G965" s="71"/>
      <c r="R965" s="73"/>
    </row>
    <row r="966" spans="5:18" ht="12.75">
      <c r="E966" s="160"/>
      <c r="G966" s="71"/>
      <c r="R966" s="73"/>
    </row>
    <row r="967" spans="5:18" ht="12.75">
      <c r="E967" s="160"/>
      <c r="G967" s="71"/>
      <c r="R967" s="73"/>
    </row>
    <row r="968" spans="5:18" ht="12.75">
      <c r="E968" s="160"/>
      <c r="G968" s="71"/>
      <c r="R968" s="73"/>
    </row>
    <row r="969" spans="5:18" ht="12.75">
      <c r="E969" s="160"/>
      <c r="G969" s="71"/>
      <c r="R969" s="73"/>
    </row>
    <row r="970" spans="5:18" ht="12.75">
      <c r="E970" s="160"/>
      <c r="G970" s="71"/>
      <c r="R970" s="73"/>
    </row>
    <row r="971" spans="5:18" ht="12.75">
      <c r="E971" s="160"/>
      <c r="G971" s="71"/>
      <c r="R971" s="73"/>
    </row>
    <row r="972" spans="5:18" ht="12.75">
      <c r="E972" s="160"/>
      <c r="G972" s="71"/>
      <c r="R972" s="73"/>
    </row>
    <row r="973" spans="5:18" ht="12.75">
      <c r="E973" s="160"/>
      <c r="G973" s="71"/>
      <c r="R973" s="73"/>
    </row>
    <row r="974" spans="5:18" ht="12.75">
      <c r="E974" s="160"/>
      <c r="G974" s="71"/>
      <c r="R974" s="73"/>
    </row>
    <row r="975" spans="5:18" ht="12.75">
      <c r="E975" s="160"/>
      <c r="G975" s="71"/>
      <c r="R975" s="73"/>
    </row>
    <row r="976" spans="5:18" ht="12.75">
      <c r="E976" s="160"/>
      <c r="G976" s="71"/>
      <c r="R976" s="73"/>
    </row>
    <row r="977" spans="5:18" ht="12.75">
      <c r="E977" s="160"/>
      <c r="G977" s="71"/>
      <c r="R977" s="73"/>
    </row>
    <row r="978" spans="5:18" ht="12.75">
      <c r="E978" s="160"/>
      <c r="G978" s="71"/>
      <c r="R978" s="73"/>
    </row>
    <row r="979" spans="5:18" ht="12.75">
      <c r="E979" s="160"/>
      <c r="G979" s="71"/>
      <c r="R979" s="73"/>
    </row>
    <row r="980" spans="5:18" ht="12.75">
      <c r="E980" s="160"/>
      <c r="G980" s="71"/>
      <c r="R980" s="73"/>
    </row>
    <row r="981" spans="5:18" ht="12.75">
      <c r="E981" s="160"/>
      <c r="G981" s="71"/>
      <c r="R981" s="73"/>
    </row>
    <row r="982" spans="5:18" ht="12.75">
      <c r="E982" s="160"/>
      <c r="G982" s="71"/>
      <c r="R982" s="73"/>
    </row>
    <row r="983" spans="5:18" ht="12.75">
      <c r="E983" s="160"/>
      <c r="G983" s="71"/>
      <c r="R983" s="73"/>
    </row>
    <row r="984" spans="5:18" ht="12.75">
      <c r="E984" s="160"/>
      <c r="G984" s="71"/>
      <c r="R984" s="73"/>
    </row>
    <row r="985" spans="5:18" ht="12.75">
      <c r="E985" s="160"/>
      <c r="G985" s="71"/>
      <c r="R985" s="73"/>
    </row>
    <row r="986" spans="5:18" ht="12.75">
      <c r="E986" s="160"/>
      <c r="G986" s="71"/>
      <c r="R986" s="73"/>
    </row>
    <row r="987" spans="5:18" ht="12.75">
      <c r="E987" s="160"/>
      <c r="G987" s="71"/>
      <c r="R987" s="73"/>
    </row>
    <row r="988" spans="5:18" ht="12.75">
      <c r="E988" s="160"/>
      <c r="G988" s="71"/>
      <c r="R988" s="73"/>
    </row>
    <row r="989" spans="5:18" ht="12.75">
      <c r="E989" s="160"/>
      <c r="G989" s="71"/>
      <c r="R989" s="73"/>
    </row>
    <row r="990" spans="5:18" ht="12.75">
      <c r="E990" s="160"/>
      <c r="G990" s="71"/>
      <c r="R990" s="73"/>
    </row>
    <row r="991" spans="5:18" ht="12.75">
      <c r="E991" s="160"/>
      <c r="G991" s="71"/>
      <c r="R991" s="73"/>
    </row>
    <row r="992" spans="5:18" ht="12.75">
      <c r="E992" s="160"/>
      <c r="G992" s="71"/>
      <c r="R992" s="73"/>
    </row>
    <row r="993" spans="5:18" ht="12.75">
      <c r="E993" s="160"/>
      <c r="G993" s="71"/>
      <c r="R993" s="73"/>
    </row>
    <row r="994" spans="5:18" ht="12.75">
      <c r="E994" s="160"/>
      <c r="G994" s="71"/>
      <c r="R994" s="73"/>
    </row>
    <row r="995" spans="5:18" ht="12.75">
      <c r="E995" s="160"/>
      <c r="G995" s="71"/>
      <c r="R995" s="73"/>
    </row>
    <row r="996" spans="5:18" ht="12.75">
      <c r="E996" s="160"/>
      <c r="G996" s="71"/>
      <c r="R996" s="73"/>
    </row>
    <row r="997" spans="5:18" ht="12.75">
      <c r="E997" s="160"/>
      <c r="G997" s="71"/>
      <c r="R997" s="73"/>
    </row>
    <row r="998" spans="5:18" ht="12.75">
      <c r="E998" s="160"/>
      <c r="G998" s="71"/>
      <c r="R998" s="73"/>
    </row>
    <row r="999" spans="5:18" ht="12.75">
      <c r="E999" s="160"/>
      <c r="G999" s="71"/>
      <c r="R999" s="73"/>
    </row>
    <row r="1000" spans="5:18" ht="12.75">
      <c r="E1000" s="160"/>
      <c r="G1000" s="71"/>
      <c r="R1000" s="73"/>
    </row>
  </sheetData>
  <mergeCells count="1">
    <mergeCell ref="O1:P1"/>
  </mergeCells>
  <conditionalFormatting sqref="E36:E37">
    <cfRule type="notContainsBlanks" dxfId="0" priority="1">
      <formula>LEN(TRIM(E36))&gt;0</formula>
    </cfRule>
  </conditionalFormatting>
  <printOptions horizontalCentered="1" gridLines="1"/>
  <pageMargins left="0.7" right="0.7" top="0.75" bottom="0.75" header="0" footer="0"/>
  <pageSetup paperSize="9" scale="42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Y1001"/>
  <sheetViews>
    <sheetView workbookViewId="0"/>
  </sheetViews>
  <sheetFormatPr defaultColWidth="14.42578125" defaultRowHeight="15.75" customHeight="1"/>
  <cols>
    <col min="1" max="1" width="8.85546875" customWidth="1"/>
    <col min="2" max="2" width="76.28515625" customWidth="1"/>
    <col min="3" max="3" width="21.140625" customWidth="1"/>
    <col min="4" max="5" width="22.7109375" customWidth="1"/>
    <col min="6" max="6" width="11.85546875" customWidth="1"/>
    <col min="7" max="8" width="19.28515625" customWidth="1"/>
    <col min="9" max="9" width="19" customWidth="1"/>
    <col min="10" max="10" width="24.85546875" customWidth="1"/>
    <col min="11" max="11" width="26" customWidth="1"/>
    <col min="12" max="12" width="34.5703125" customWidth="1"/>
    <col min="13" max="13" width="28.140625" customWidth="1"/>
    <col min="14" max="14" width="21.42578125" customWidth="1"/>
    <col min="15" max="15" width="22.7109375" customWidth="1"/>
    <col min="17" max="17" width="10.5703125" customWidth="1"/>
    <col min="18" max="18" width="37.28515625" customWidth="1"/>
  </cols>
  <sheetData>
    <row r="1" spans="1:18" ht="101.25" customHeight="1">
      <c r="B1" s="179" t="s">
        <v>67</v>
      </c>
      <c r="C1" s="180" t="s">
        <v>112</v>
      </c>
      <c r="D1" s="181" t="s">
        <v>68</v>
      </c>
      <c r="E1" s="181" t="s">
        <v>113</v>
      </c>
      <c r="F1" s="181" t="s">
        <v>69</v>
      </c>
      <c r="G1" s="54" t="s">
        <v>114</v>
      </c>
      <c r="H1" s="181" t="s">
        <v>71</v>
      </c>
      <c r="I1" s="181" t="s">
        <v>72</v>
      </c>
      <c r="J1" s="182" t="s">
        <v>73</v>
      </c>
      <c r="K1" s="182" t="s">
        <v>74</v>
      </c>
      <c r="L1" s="182" t="s">
        <v>75</v>
      </c>
      <c r="M1" s="182" t="s">
        <v>76</v>
      </c>
      <c r="N1" s="182" t="s">
        <v>77</v>
      </c>
      <c r="O1" s="260" t="s">
        <v>78</v>
      </c>
      <c r="P1" s="257"/>
      <c r="R1" s="57" t="s">
        <v>82</v>
      </c>
    </row>
    <row r="2" spans="1:18" ht="18" customHeight="1">
      <c r="A2" s="185"/>
      <c r="B2" s="231"/>
      <c r="C2" s="180" t="s">
        <v>79</v>
      </c>
      <c r="D2" s="181" t="s">
        <v>79</v>
      </c>
      <c r="E2" s="184"/>
      <c r="F2" s="181"/>
      <c r="G2" s="54"/>
      <c r="H2" s="181" t="s">
        <v>79</v>
      </c>
      <c r="I2" s="181" t="s">
        <v>79</v>
      </c>
      <c r="J2" s="232" t="s">
        <v>79</v>
      </c>
      <c r="K2" s="232" t="s">
        <v>79</v>
      </c>
      <c r="L2" s="232" t="s">
        <v>79</v>
      </c>
      <c r="M2" s="232" t="s">
        <v>79</v>
      </c>
      <c r="N2" s="232" t="s">
        <v>80</v>
      </c>
      <c r="O2" s="232" t="s">
        <v>80</v>
      </c>
      <c r="P2" s="233" t="s">
        <v>81</v>
      </c>
      <c r="R2" s="73"/>
    </row>
    <row r="3" spans="1:18" ht="89.25">
      <c r="A3" s="185">
        <v>1</v>
      </c>
      <c r="B3" s="189" t="s">
        <v>16</v>
      </c>
      <c r="C3" s="180">
        <v>240</v>
      </c>
      <c r="D3" s="181">
        <v>221</v>
      </c>
      <c r="E3" s="184">
        <f t="shared" ref="E3:E36" si="0">D3*100/C3/100</f>
        <v>0.92083333333333328</v>
      </c>
      <c r="F3" s="181">
        <v>218</v>
      </c>
      <c r="G3" s="54"/>
      <c r="H3" s="181">
        <v>0</v>
      </c>
      <c r="I3" s="181">
        <v>3</v>
      </c>
      <c r="J3" s="187">
        <v>6</v>
      </c>
      <c r="K3" s="187">
        <v>7</v>
      </c>
      <c r="L3" s="187">
        <v>3</v>
      </c>
      <c r="M3" s="187">
        <v>0</v>
      </c>
      <c r="N3" s="187"/>
      <c r="O3" s="187"/>
      <c r="P3" s="180" t="s">
        <v>119</v>
      </c>
      <c r="R3" s="72">
        <f t="shared" ref="R3:R36" si="1">C3-D3-H3-I3-J3-K3-M3-L3-N3-O3</f>
        <v>0</v>
      </c>
    </row>
    <row r="4" spans="1:18" ht="52.5" customHeight="1">
      <c r="A4" s="185">
        <v>2</v>
      </c>
      <c r="B4" s="189" t="s">
        <v>36</v>
      </c>
      <c r="C4" s="180">
        <v>248</v>
      </c>
      <c r="D4" s="181">
        <v>218</v>
      </c>
      <c r="E4" s="184">
        <f t="shared" si="0"/>
        <v>0.87903225806451613</v>
      </c>
      <c r="F4" s="181">
        <v>198</v>
      </c>
      <c r="G4" s="54">
        <v>16</v>
      </c>
      <c r="H4" s="181">
        <v>0</v>
      </c>
      <c r="I4" s="181">
        <v>0</v>
      </c>
      <c r="J4" s="187">
        <v>10</v>
      </c>
      <c r="K4" s="187">
        <v>14</v>
      </c>
      <c r="L4" s="187">
        <v>5</v>
      </c>
      <c r="M4" s="187">
        <v>0</v>
      </c>
      <c r="N4" s="187">
        <v>1</v>
      </c>
      <c r="O4" s="187">
        <v>0</v>
      </c>
      <c r="P4" s="180">
        <v>0</v>
      </c>
      <c r="R4" s="72">
        <f t="shared" si="1"/>
        <v>0</v>
      </c>
    </row>
    <row r="5" spans="1:18" ht="15">
      <c r="A5" s="185">
        <v>3</v>
      </c>
      <c r="B5" s="234" t="s">
        <v>30</v>
      </c>
      <c r="C5" s="235">
        <v>95</v>
      </c>
      <c r="D5" s="235">
        <v>79</v>
      </c>
      <c r="E5" s="184">
        <f t="shared" si="0"/>
        <v>0.83157894736842108</v>
      </c>
      <c r="F5" s="235">
        <v>56</v>
      </c>
      <c r="G5" s="235">
        <v>32</v>
      </c>
      <c r="H5" s="235">
        <v>0</v>
      </c>
      <c r="I5" s="235">
        <v>0</v>
      </c>
      <c r="J5" s="236">
        <v>8</v>
      </c>
      <c r="K5" s="236">
        <v>4</v>
      </c>
      <c r="L5" s="236">
        <v>1</v>
      </c>
      <c r="M5" s="236">
        <v>0</v>
      </c>
      <c r="N5" s="236">
        <v>0</v>
      </c>
      <c r="O5" s="236">
        <v>0</v>
      </c>
      <c r="P5" s="237"/>
      <c r="R5" s="72">
        <f t="shared" si="1"/>
        <v>3</v>
      </c>
    </row>
    <row r="6" spans="1:18" ht="21" customHeight="1">
      <c r="A6" s="185">
        <v>4</v>
      </c>
      <c r="B6" s="189" t="s">
        <v>45</v>
      </c>
      <c r="C6" s="180">
        <v>82</v>
      </c>
      <c r="D6" s="181">
        <v>65</v>
      </c>
      <c r="E6" s="184">
        <f t="shared" si="0"/>
        <v>0.79268292682926822</v>
      </c>
      <c r="F6" s="181">
        <v>47</v>
      </c>
      <c r="G6" s="54" t="s">
        <v>121</v>
      </c>
      <c r="H6" s="181">
        <v>0</v>
      </c>
      <c r="I6" s="181">
        <v>0</v>
      </c>
      <c r="J6" s="187">
        <v>2</v>
      </c>
      <c r="K6" s="187">
        <v>1</v>
      </c>
      <c r="L6" s="187">
        <v>3</v>
      </c>
      <c r="M6" s="187">
        <v>0</v>
      </c>
      <c r="N6" s="187">
        <v>6</v>
      </c>
      <c r="O6" s="187">
        <v>0</v>
      </c>
      <c r="P6" s="180">
        <v>0</v>
      </c>
      <c r="R6" s="72">
        <f t="shared" si="1"/>
        <v>5</v>
      </c>
    </row>
    <row r="7" spans="1:18" ht="21" customHeight="1">
      <c r="A7" s="185">
        <v>5</v>
      </c>
      <c r="B7" s="189" t="s">
        <v>38</v>
      </c>
      <c r="C7" s="180">
        <v>154</v>
      </c>
      <c r="D7" s="181">
        <v>120</v>
      </c>
      <c r="E7" s="184">
        <f t="shared" si="0"/>
        <v>0.77922077922077915</v>
      </c>
      <c r="F7" s="181">
        <v>84</v>
      </c>
      <c r="G7" s="54">
        <v>83</v>
      </c>
      <c r="H7" s="181">
        <v>0</v>
      </c>
      <c r="I7" s="181">
        <v>1</v>
      </c>
      <c r="J7" s="187">
        <v>4</v>
      </c>
      <c r="K7" s="187">
        <v>22</v>
      </c>
      <c r="L7" s="187">
        <v>7</v>
      </c>
      <c r="M7" s="187">
        <v>0</v>
      </c>
      <c r="N7" s="187">
        <v>0</v>
      </c>
      <c r="O7" s="187">
        <v>0</v>
      </c>
      <c r="P7" s="180">
        <v>0</v>
      </c>
      <c r="R7" s="72">
        <f t="shared" si="1"/>
        <v>0</v>
      </c>
    </row>
    <row r="8" spans="1:18" ht="15">
      <c r="A8" s="185">
        <v>6</v>
      </c>
      <c r="B8" s="189" t="s">
        <v>64</v>
      </c>
      <c r="C8" s="180">
        <v>197</v>
      </c>
      <c r="D8" s="181">
        <v>151</v>
      </c>
      <c r="E8" s="184">
        <f t="shared" si="0"/>
        <v>0.76649746192893398</v>
      </c>
      <c r="F8" s="181">
        <v>141</v>
      </c>
      <c r="G8" s="54">
        <v>1</v>
      </c>
      <c r="H8" s="181">
        <v>0</v>
      </c>
      <c r="I8" s="181">
        <v>1</v>
      </c>
      <c r="J8" s="187">
        <v>20</v>
      </c>
      <c r="K8" s="187">
        <v>19</v>
      </c>
      <c r="L8" s="187">
        <v>6</v>
      </c>
      <c r="M8" s="187">
        <v>0</v>
      </c>
      <c r="N8" s="187">
        <v>0</v>
      </c>
      <c r="O8" s="187">
        <v>0</v>
      </c>
      <c r="P8" s="180">
        <v>0</v>
      </c>
      <c r="R8" s="72">
        <f t="shared" si="1"/>
        <v>0</v>
      </c>
    </row>
    <row r="9" spans="1:18" ht="15">
      <c r="A9" s="185">
        <v>7</v>
      </c>
      <c r="B9" s="189" t="s">
        <v>40</v>
      </c>
      <c r="C9" s="180">
        <v>106</v>
      </c>
      <c r="D9" s="181">
        <v>81</v>
      </c>
      <c r="E9" s="184">
        <f t="shared" si="0"/>
        <v>0.76415094339622636</v>
      </c>
      <c r="F9" s="181">
        <v>62</v>
      </c>
      <c r="G9" s="54">
        <v>3</v>
      </c>
      <c r="H9" s="181">
        <v>0</v>
      </c>
      <c r="I9" s="181">
        <v>0</v>
      </c>
      <c r="J9" s="187">
        <v>2</v>
      </c>
      <c r="K9" s="187">
        <v>9</v>
      </c>
      <c r="L9" s="187">
        <v>7</v>
      </c>
      <c r="M9" s="187">
        <v>1</v>
      </c>
      <c r="N9" s="187">
        <v>6</v>
      </c>
      <c r="O9" s="187">
        <v>0</v>
      </c>
      <c r="P9" s="180">
        <v>0</v>
      </c>
      <c r="R9" s="72">
        <f t="shared" si="1"/>
        <v>0</v>
      </c>
    </row>
    <row r="10" spans="1:18" ht="15">
      <c r="A10" s="185">
        <v>8</v>
      </c>
      <c r="B10" s="189" t="s">
        <v>32</v>
      </c>
      <c r="C10" s="180">
        <v>198</v>
      </c>
      <c r="D10" s="181">
        <v>149</v>
      </c>
      <c r="E10" s="184">
        <f t="shared" si="0"/>
        <v>0.75252525252525249</v>
      </c>
      <c r="F10" s="181">
        <v>113</v>
      </c>
      <c r="G10" s="54">
        <v>20</v>
      </c>
      <c r="H10" s="181">
        <v>2</v>
      </c>
      <c r="I10" s="181">
        <v>1</v>
      </c>
      <c r="J10" s="187">
        <v>33</v>
      </c>
      <c r="K10" s="187">
        <v>9</v>
      </c>
      <c r="L10" s="187">
        <v>7</v>
      </c>
      <c r="M10" s="187">
        <v>0</v>
      </c>
      <c r="N10" s="187">
        <v>0</v>
      </c>
      <c r="O10" s="187">
        <v>0</v>
      </c>
      <c r="P10" s="180">
        <v>0</v>
      </c>
      <c r="R10" s="72">
        <f t="shared" si="1"/>
        <v>-3</v>
      </c>
    </row>
    <row r="11" spans="1:18" ht="38.25">
      <c r="A11" s="185">
        <v>9</v>
      </c>
      <c r="B11" s="189" t="s">
        <v>25</v>
      </c>
      <c r="C11" s="180">
        <v>185</v>
      </c>
      <c r="D11" s="181">
        <v>134</v>
      </c>
      <c r="E11" s="184">
        <f t="shared" si="0"/>
        <v>0.72432432432432436</v>
      </c>
      <c r="F11" s="181">
        <v>90</v>
      </c>
      <c r="G11" s="54">
        <v>30</v>
      </c>
      <c r="H11" s="181">
        <v>2</v>
      </c>
      <c r="I11" s="181">
        <v>0</v>
      </c>
      <c r="J11" s="187">
        <v>9</v>
      </c>
      <c r="K11" s="187">
        <v>15</v>
      </c>
      <c r="L11" s="187">
        <v>10</v>
      </c>
      <c r="M11" s="187">
        <v>1</v>
      </c>
      <c r="N11" s="187">
        <v>11</v>
      </c>
      <c r="O11" s="187">
        <v>3</v>
      </c>
      <c r="P11" s="180" t="s">
        <v>120</v>
      </c>
      <c r="R11" s="72">
        <f t="shared" si="1"/>
        <v>0</v>
      </c>
    </row>
    <row r="12" spans="1:18" ht="15">
      <c r="A12" s="185">
        <v>10</v>
      </c>
      <c r="B12" s="189" t="s">
        <v>24</v>
      </c>
      <c r="C12" s="180">
        <v>72</v>
      </c>
      <c r="D12" s="181">
        <v>51</v>
      </c>
      <c r="E12" s="184">
        <f t="shared" si="0"/>
        <v>0.70833333333333326</v>
      </c>
      <c r="F12" s="181">
        <v>27</v>
      </c>
      <c r="G12" s="54">
        <v>1</v>
      </c>
      <c r="H12" s="181">
        <v>1</v>
      </c>
      <c r="I12" s="181">
        <v>0</v>
      </c>
      <c r="J12" s="187">
        <v>16</v>
      </c>
      <c r="K12" s="187">
        <v>3</v>
      </c>
      <c r="L12" s="187">
        <v>1</v>
      </c>
      <c r="M12" s="187">
        <v>0</v>
      </c>
      <c r="N12" s="187">
        <v>0</v>
      </c>
      <c r="O12" s="187">
        <v>0</v>
      </c>
      <c r="P12" s="180">
        <v>0</v>
      </c>
      <c r="R12" s="72">
        <f t="shared" si="1"/>
        <v>0</v>
      </c>
    </row>
    <row r="13" spans="1:18" ht="30">
      <c r="A13" s="185">
        <v>11</v>
      </c>
      <c r="B13" s="189" t="s">
        <v>27</v>
      </c>
      <c r="C13" s="180">
        <v>67</v>
      </c>
      <c r="D13" s="181">
        <v>46</v>
      </c>
      <c r="E13" s="184">
        <f t="shared" si="0"/>
        <v>0.68656716417910446</v>
      </c>
      <c r="F13" s="181">
        <v>27</v>
      </c>
      <c r="G13" s="54">
        <v>1</v>
      </c>
      <c r="H13" s="181">
        <v>0</v>
      </c>
      <c r="I13" s="181">
        <v>0</v>
      </c>
      <c r="J13" s="187">
        <v>14</v>
      </c>
      <c r="K13" s="187">
        <v>0</v>
      </c>
      <c r="L13" s="187">
        <v>5</v>
      </c>
      <c r="M13" s="187">
        <v>1</v>
      </c>
      <c r="N13" s="187">
        <v>1</v>
      </c>
      <c r="O13" s="187">
        <v>0</v>
      </c>
      <c r="P13" s="180">
        <v>0</v>
      </c>
      <c r="R13" s="72">
        <f t="shared" si="1"/>
        <v>0</v>
      </c>
    </row>
    <row r="14" spans="1:18" ht="15">
      <c r="A14" s="185">
        <v>12</v>
      </c>
      <c r="B14" s="189" t="s">
        <v>65</v>
      </c>
      <c r="C14" s="180">
        <v>118</v>
      </c>
      <c r="D14" s="181">
        <v>78</v>
      </c>
      <c r="E14" s="184">
        <f t="shared" si="0"/>
        <v>0.66101694915254239</v>
      </c>
      <c r="F14" s="181">
        <v>78</v>
      </c>
      <c r="G14" s="54">
        <v>50</v>
      </c>
      <c r="H14" s="181">
        <v>1</v>
      </c>
      <c r="I14" s="181">
        <v>0</v>
      </c>
      <c r="J14" s="187">
        <v>13</v>
      </c>
      <c r="K14" s="187">
        <v>9</v>
      </c>
      <c r="L14" s="187">
        <v>12</v>
      </c>
      <c r="M14" s="187">
        <v>0</v>
      </c>
      <c r="N14" s="187">
        <v>1</v>
      </c>
      <c r="O14" s="187">
        <v>2</v>
      </c>
      <c r="P14" s="188">
        <v>39090</v>
      </c>
      <c r="R14" s="72">
        <f t="shared" si="1"/>
        <v>2</v>
      </c>
    </row>
    <row r="15" spans="1:18" ht="15">
      <c r="A15" s="185">
        <v>13</v>
      </c>
      <c r="B15" s="189" t="s">
        <v>37</v>
      </c>
      <c r="C15" s="180">
        <v>256</v>
      </c>
      <c r="D15" s="181">
        <v>168</v>
      </c>
      <c r="E15" s="184">
        <f t="shared" si="0"/>
        <v>0.65625</v>
      </c>
      <c r="F15" s="181">
        <v>125</v>
      </c>
      <c r="G15" s="54">
        <v>97</v>
      </c>
      <c r="H15" s="181">
        <v>9</v>
      </c>
      <c r="I15" s="181">
        <v>0</v>
      </c>
      <c r="J15" s="187">
        <v>18</v>
      </c>
      <c r="K15" s="187">
        <v>19</v>
      </c>
      <c r="L15" s="187">
        <v>10</v>
      </c>
      <c r="M15" s="187">
        <v>0</v>
      </c>
      <c r="N15" s="187">
        <v>41</v>
      </c>
      <c r="O15" s="187">
        <v>0</v>
      </c>
      <c r="P15" s="180">
        <v>0</v>
      </c>
      <c r="R15" s="72">
        <f t="shared" si="1"/>
        <v>-9</v>
      </c>
    </row>
    <row r="16" spans="1:18" ht="15">
      <c r="A16" s="185">
        <v>14</v>
      </c>
      <c r="B16" s="189" t="s">
        <v>33</v>
      </c>
      <c r="C16" s="180">
        <v>58</v>
      </c>
      <c r="D16" s="181">
        <v>38</v>
      </c>
      <c r="E16" s="184">
        <f t="shared" si="0"/>
        <v>0.65517241379310354</v>
      </c>
      <c r="F16" s="181">
        <v>37</v>
      </c>
      <c r="G16" s="54">
        <v>0</v>
      </c>
      <c r="H16" s="181">
        <v>0</v>
      </c>
      <c r="I16" s="181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0">
        <v>0</v>
      </c>
      <c r="R16" s="72">
        <f t="shared" si="1"/>
        <v>20</v>
      </c>
    </row>
    <row r="17" spans="1:25" ht="36.75" customHeight="1">
      <c r="A17" s="185">
        <v>15</v>
      </c>
      <c r="B17" s="189" t="s">
        <v>13</v>
      </c>
      <c r="C17" s="180">
        <v>199</v>
      </c>
      <c r="D17" s="181">
        <v>130</v>
      </c>
      <c r="E17" s="184">
        <f t="shared" si="0"/>
        <v>0.65326633165829151</v>
      </c>
      <c r="F17" s="181">
        <v>51</v>
      </c>
      <c r="G17" s="54" t="s">
        <v>117</v>
      </c>
      <c r="H17" s="181">
        <v>0</v>
      </c>
      <c r="I17" s="181">
        <v>2</v>
      </c>
      <c r="J17" s="187">
        <v>35</v>
      </c>
      <c r="K17" s="187">
        <v>20</v>
      </c>
      <c r="L17" s="187">
        <v>6</v>
      </c>
      <c r="M17" s="187">
        <v>0</v>
      </c>
      <c r="N17" s="187">
        <v>0</v>
      </c>
      <c r="O17" s="187">
        <v>6</v>
      </c>
      <c r="P17" s="180" t="s">
        <v>118</v>
      </c>
      <c r="R17" s="72">
        <f t="shared" si="1"/>
        <v>0</v>
      </c>
    </row>
    <row r="18" spans="1:25" ht="15">
      <c r="A18" s="185">
        <v>16</v>
      </c>
      <c r="B18" s="189" t="s">
        <v>41</v>
      </c>
      <c r="C18" s="180">
        <v>66</v>
      </c>
      <c r="D18" s="181">
        <v>43</v>
      </c>
      <c r="E18" s="184">
        <f t="shared" si="0"/>
        <v>0.6515151515151516</v>
      </c>
      <c r="F18" s="181">
        <v>31</v>
      </c>
      <c r="G18" s="54">
        <v>0</v>
      </c>
      <c r="H18" s="181">
        <v>0</v>
      </c>
      <c r="I18" s="181">
        <v>2</v>
      </c>
      <c r="J18" s="187">
        <v>17</v>
      </c>
      <c r="K18" s="187">
        <v>4</v>
      </c>
      <c r="L18" s="187">
        <v>0</v>
      </c>
      <c r="M18" s="187">
        <v>0</v>
      </c>
      <c r="N18" s="187">
        <v>0</v>
      </c>
      <c r="O18" s="187">
        <v>0</v>
      </c>
      <c r="P18" s="180">
        <v>0</v>
      </c>
      <c r="R18" s="72">
        <f t="shared" si="1"/>
        <v>0</v>
      </c>
    </row>
    <row r="19" spans="1:25" ht="15">
      <c r="A19" s="185">
        <v>17</v>
      </c>
      <c r="B19" s="189" t="s">
        <v>15</v>
      </c>
      <c r="C19" s="180">
        <v>125</v>
      </c>
      <c r="D19" s="181">
        <v>78</v>
      </c>
      <c r="E19" s="184">
        <f t="shared" si="0"/>
        <v>0.624</v>
      </c>
      <c r="F19" s="181">
        <v>59</v>
      </c>
      <c r="G19" s="54">
        <v>3</v>
      </c>
      <c r="H19" s="181">
        <v>3</v>
      </c>
      <c r="I19" s="181">
        <v>4</v>
      </c>
      <c r="J19" s="187">
        <v>16</v>
      </c>
      <c r="K19" s="187">
        <v>16</v>
      </c>
      <c r="L19" s="187">
        <v>7</v>
      </c>
      <c r="M19" s="187">
        <v>0</v>
      </c>
      <c r="N19" s="187">
        <v>1</v>
      </c>
      <c r="O19" s="187"/>
      <c r="P19" s="180"/>
      <c r="R19" s="72">
        <f t="shared" si="1"/>
        <v>0</v>
      </c>
    </row>
    <row r="20" spans="1:25" ht="15">
      <c r="A20" s="194">
        <v>18</v>
      </c>
      <c r="B20" s="189" t="s">
        <v>47</v>
      </c>
      <c r="C20" s="195">
        <v>87</v>
      </c>
      <c r="D20" s="238">
        <v>54</v>
      </c>
      <c r="E20" s="184">
        <f t="shared" si="0"/>
        <v>0.62068965517241381</v>
      </c>
      <c r="F20" s="238">
        <v>38</v>
      </c>
      <c r="G20" s="239">
        <v>8</v>
      </c>
      <c r="H20" s="238">
        <v>0</v>
      </c>
      <c r="I20" s="238">
        <v>0</v>
      </c>
      <c r="J20" s="240">
        <v>27</v>
      </c>
      <c r="K20" s="240">
        <v>3</v>
      </c>
      <c r="L20" s="240">
        <v>3</v>
      </c>
      <c r="M20" s="240">
        <v>0</v>
      </c>
      <c r="N20" s="240">
        <v>0</v>
      </c>
      <c r="O20" s="240">
        <v>0</v>
      </c>
      <c r="P20" s="192"/>
      <c r="Q20" s="49"/>
      <c r="R20" s="199">
        <f t="shared" si="1"/>
        <v>0</v>
      </c>
      <c r="S20" s="49"/>
      <c r="T20" s="49"/>
      <c r="U20" s="49"/>
      <c r="V20" s="49"/>
      <c r="W20" s="49"/>
      <c r="X20" s="49"/>
      <c r="Y20" s="49"/>
    </row>
    <row r="21" spans="1:25" ht="15">
      <c r="A21" s="185">
        <v>19</v>
      </c>
      <c r="B21" s="189" t="s">
        <v>12</v>
      </c>
      <c r="C21" s="180">
        <v>100</v>
      </c>
      <c r="D21" s="181">
        <v>61</v>
      </c>
      <c r="E21" s="184">
        <f t="shared" si="0"/>
        <v>0.61</v>
      </c>
      <c r="F21" s="181">
        <v>34</v>
      </c>
      <c r="G21" s="54">
        <v>4</v>
      </c>
      <c r="H21" s="181">
        <v>0</v>
      </c>
      <c r="I21" s="181">
        <v>1</v>
      </c>
      <c r="J21" s="187">
        <v>37</v>
      </c>
      <c r="K21" s="187">
        <v>1</v>
      </c>
      <c r="L21" s="187">
        <v>0</v>
      </c>
      <c r="M21" s="187">
        <v>0</v>
      </c>
      <c r="N21" s="187">
        <v>0</v>
      </c>
      <c r="O21" s="187">
        <v>0</v>
      </c>
      <c r="P21" s="192"/>
      <c r="R21" s="72">
        <f t="shared" si="1"/>
        <v>0</v>
      </c>
    </row>
    <row r="22" spans="1:25" ht="15">
      <c r="A22" s="185">
        <v>20</v>
      </c>
      <c r="B22" s="189" t="s">
        <v>29</v>
      </c>
      <c r="C22" s="180">
        <v>205</v>
      </c>
      <c r="D22" s="181">
        <v>124</v>
      </c>
      <c r="E22" s="184">
        <f t="shared" si="0"/>
        <v>0.60487804878048779</v>
      </c>
      <c r="F22" s="181">
        <v>102</v>
      </c>
      <c r="G22" s="54">
        <v>76</v>
      </c>
      <c r="H22" s="181">
        <v>1</v>
      </c>
      <c r="I22" s="181">
        <v>7</v>
      </c>
      <c r="J22" s="187">
        <v>55</v>
      </c>
      <c r="K22" s="187">
        <v>9</v>
      </c>
      <c r="L22" s="187">
        <v>6</v>
      </c>
      <c r="M22" s="187">
        <v>0</v>
      </c>
      <c r="N22" s="187">
        <v>3</v>
      </c>
      <c r="O22" s="187">
        <v>0</v>
      </c>
      <c r="P22" s="180">
        <v>0</v>
      </c>
      <c r="R22" s="72">
        <f t="shared" si="1"/>
        <v>0</v>
      </c>
    </row>
    <row r="23" spans="1:25" ht="15">
      <c r="A23" s="185">
        <v>21</v>
      </c>
      <c r="B23" s="189" t="s">
        <v>39</v>
      </c>
      <c r="C23" s="180">
        <v>237</v>
      </c>
      <c r="D23" s="181">
        <v>135</v>
      </c>
      <c r="E23" s="184">
        <f t="shared" si="0"/>
        <v>0.56962025316455689</v>
      </c>
      <c r="F23" s="181">
        <v>128</v>
      </c>
      <c r="G23" s="54">
        <v>48</v>
      </c>
      <c r="H23" s="181">
        <v>0</v>
      </c>
      <c r="I23" s="181">
        <v>0</v>
      </c>
      <c r="J23" s="187">
        <v>92</v>
      </c>
      <c r="K23" s="187">
        <v>9</v>
      </c>
      <c r="L23" s="187">
        <v>1</v>
      </c>
      <c r="M23" s="187">
        <v>0</v>
      </c>
      <c r="N23" s="187">
        <v>0</v>
      </c>
      <c r="O23" s="187">
        <v>0</v>
      </c>
      <c r="P23" s="180">
        <v>0</v>
      </c>
      <c r="R23" s="72">
        <f t="shared" si="1"/>
        <v>0</v>
      </c>
    </row>
    <row r="24" spans="1:25" ht="30">
      <c r="A24" s="185">
        <v>22</v>
      </c>
      <c r="B24" s="189" t="s">
        <v>44</v>
      </c>
      <c r="C24" s="180">
        <v>48</v>
      </c>
      <c r="D24" s="181">
        <v>25</v>
      </c>
      <c r="E24" s="184">
        <f t="shared" si="0"/>
        <v>0.52083333333333337</v>
      </c>
      <c r="F24" s="181">
        <v>10</v>
      </c>
      <c r="G24" s="54">
        <v>7</v>
      </c>
      <c r="H24" s="181">
        <v>0</v>
      </c>
      <c r="I24" s="181">
        <v>0</v>
      </c>
      <c r="J24" s="187">
        <v>18</v>
      </c>
      <c r="K24" s="187">
        <v>1</v>
      </c>
      <c r="L24" s="187">
        <v>2</v>
      </c>
      <c r="M24" s="187">
        <v>1</v>
      </c>
      <c r="N24" s="187">
        <v>1</v>
      </c>
      <c r="O24" s="187">
        <v>0</v>
      </c>
      <c r="P24" s="180">
        <v>0</v>
      </c>
      <c r="R24" s="72">
        <f t="shared" si="1"/>
        <v>0</v>
      </c>
    </row>
    <row r="25" spans="1:25" ht="15">
      <c r="A25" s="185">
        <v>23</v>
      </c>
      <c r="B25" s="189" t="s">
        <v>34</v>
      </c>
      <c r="C25" s="180">
        <v>85</v>
      </c>
      <c r="D25" s="181">
        <v>44</v>
      </c>
      <c r="E25" s="184">
        <f t="shared" si="0"/>
        <v>0.51764705882352946</v>
      </c>
      <c r="F25" s="181">
        <v>21</v>
      </c>
      <c r="G25" s="54">
        <v>12</v>
      </c>
      <c r="H25" s="181">
        <v>0</v>
      </c>
      <c r="I25" s="181">
        <v>0</v>
      </c>
      <c r="J25" s="187">
        <v>17</v>
      </c>
      <c r="K25" s="187">
        <v>5</v>
      </c>
      <c r="L25" s="187">
        <v>3</v>
      </c>
      <c r="M25" s="187">
        <v>0</v>
      </c>
      <c r="N25" s="187">
        <v>4</v>
      </c>
      <c r="O25" s="187">
        <v>0</v>
      </c>
      <c r="P25" s="180">
        <v>0</v>
      </c>
      <c r="R25" s="72">
        <f t="shared" si="1"/>
        <v>12</v>
      </c>
    </row>
    <row r="26" spans="1:25" ht="15">
      <c r="A26" s="185">
        <v>24</v>
      </c>
      <c r="B26" s="189" t="s">
        <v>31</v>
      </c>
      <c r="C26" s="180">
        <v>111</v>
      </c>
      <c r="D26" s="181">
        <v>56</v>
      </c>
      <c r="E26" s="184">
        <f t="shared" si="0"/>
        <v>0.50450450450450457</v>
      </c>
      <c r="F26" s="181">
        <v>50</v>
      </c>
      <c r="G26" s="54">
        <v>27</v>
      </c>
      <c r="H26" s="181">
        <v>1</v>
      </c>
      <c r="I26" s="181">
        <v>0</v>
      </c>
      <c r="J26" s="187">
        <v>30</v>
      </c>
      <c r="K26" s="187">
        <v>19</v>
      </c>
      <c r="L26" s="187">
        <v>5</v>
      </c>
      <c r="M26" s="187">
        <v>0</v>
      </c>
      <c r="N26" s="187">
        <v>0</v>
      </c>
      <c r="O26" s="187">
        <v>0</v>
      </c>
      <c r="P26" s="180">
        <v>0</v>
      </c>
      <c r="R26" s="72">
        <f t="shared" si="1"/>
        <v>0</v>
      </c>
    </row>
    <row r="27" spans="1:25" ht="15">
      <c r="A27" s="185">
        <v>25</v>
      </c>
      <c r="B27" s="189" t="s">
        <v>35</v>
      </c>
      <c r="C27" s="180">
        <v>44</v>
      </c>
      <c r="D27" s="181">
        <v>22</v>
      </c>
      <c r="E27" s="184">
        <f t="shared" si="0"/>
        <v>0.5</v>
      </c>
      <c r="F27" s="181">
        <v>12</v>
      </c>
      <c r="G27" s="54">
        <v>3</v>
      </c>
      <c r="H27" s="181">
        <v>0</v>
      </c>
      <c r="I27" s="181">
        <v>0</v>
      </c>
      <c r="J27" s="187">
        <v>12</v>
      </c>
      <c r="K27" s="187">
        <v>5</v>
      </c>
      <c r="L27" s="187">
        <v>3</v>
      </c>
      <c r="M27" s="187">
        <v>0</v>
      </c>
      <c r="N27" s="187">
        <v>2</v>
      </c>
      <c r="O27" s="187">
        <v>0</v>
      </c>
      <c r="P27" s="180">
        <v>0</v>
      </c>
      <c r="R27" s="72">
        <f t="shared" si="1"/>
        <v>0</v>
      </c>
    </row>
    <row r="28" spans="1:25" ht="15">
      <c r="A28" s="185">
        <v>26</v>
      </c>
      <c r="B28" s="189" t="s">
        <v>43</v>
      </c>
      <c r="C28" s="180">
        <v>130</v>
      </c>
      <c r="D28" s="181">
        <v>63</v>
      </c>
      <c r="E28" s="184">
        <f t="shared" si="0"/>
        <v>0.48461538461538461</v>
      </c>
      <c r="F28" s="181">
        <v>47</v>
      </c>
      <c r="G28" s="54">
        <v>47</v>
      </c>
      <c r="H28" s="181">
        <v>0</v>
      </c>
      <c r="I28" s="181">
        <v>0</v>
      </c>
      <c r="J28" s="187">
        <v>47</v>
      </c>
      <c r="K28" s="187">
        <v>16</v>
      </c>
      <c r="L28" s="187">
        <v>3</v>
      </c>
      <c r="M28" s="187">
        <v>0</v>
      </c>
      <c r="N28" s="187">
        <v>0</v>
      </c>
      <c r="O28" s="187">
        <v>1</v>
      </c>
      <c r="P28" s="180" t="s">
        <v>125</v>
      </c>
      <c r="R28" s="72">
        <f t="shared" si="1"/>
        <v>0</v>
      </c>
    </row>
    <row r="29" spans="1:25" ht="15">
      <c r="A29" s="185">
        <v>27</v>
      </c>
      <c r="B29" s="189" t="s">
        <v>19</v>
      </c>
      <c r="C29" s="180">
        <v>151</v>
      </c>
      <c r="D29" s="181">
        <v>72</v>
      </c>
      <c r="E29" s="184">
        <f t="shared" si="0"/>
        <v>0.47682119205298013</v>
      </c>
      <c r="F29" s="181">
        <v>68</v>
      </c>
      <c r="G29" s="54">
        <v>12</v>
      </c>
      <c r="H29" s="181">
        <v>0</v>
      </c>
      <c r="I29" s="181">
        <v>2</v>
      </c>
      <c r="J29" s="187">
        <v>47</v>
      </c>
      <c r="K29" s="187">
        <v>30</v>
      </c>
      <c r="L29" s="187">
        <v>0</v>
      </c>
      <c r="M29" s="187">
        <v>0</v>
      </c>
      <c r="N29" s="187">
        <v>0</v>
      </c>
      <c r="O29" s="187">
        <v>0</v>
      </c>
      <c r="P29" s="192"/>
      <c r="R29" s="72">
        <f t="shared" si="1"/>
        <v>0</v>
      </c>
    </row>
    <row r="30" spans="1:25" ht="15">
      <c r="A30" s="185">
        <v>28</v>
      </c>
      <c r="B30" s="189" t="s">
        <v>14</v>
      </c>
      <c r="C30" s="180">
        <v>378</v>
      </c>
      <c r="D30" s="181">
        <v>171</v>
      </c>
      <c r="E30" s="184">
        <f t="shared" si="0"/>
        <v>0.45238095238095238</v>
      </c>
      <c r="F30" s="181">
        <v>171</v>
      </c>
      <c r="G30" s="54">
        <v>2</v>
      </c>
      <c r="H30" s="181">
        <v>0</v>
      </c>
      <c r="I30" s="181">
        <v>0</v>
      </c>
      <c r="J30" s="187">
        <v>107</v>
      </c>
      <c r="K30" s="187">
        <v>98</v>
      </c>
      <c r="L30" s="187">
        <v>1</v>
      </c>
      <c r="M30" s="187">
        <v>0</v>
      </c>
      <c r="N30" s="187">
        <v>1</v>
      </c>
      <c r="O30" s="187">
        <v>0</v>
      </c>
      <c r="P30" s="192"/>
      <c r="R30" s="72">
        <f t="shared" si="1"/>
        <v>0</v>
      </c>
    </row>
    <row r="31" spans="1:25" ht="15">
      <c r="A31" s="185">
        <v>29</v>
      </c>
      <c r="B31" s="189" t="s">
        <v>22</v>
      </c>
      <c r="C31" s="180">
        <v>138</v>
      </c>
      <c r="D31" s="181">
        <v>60</v>
      </c>
      <c r="E31" s="184">
        <f t="shared" si="0"/>
        <v>0.43478260869565216</v>
      </c>
      <c r="F31" s="181">
        <v>44</v>
      </c>
      <c r="G31" s="54">
        <v>6</v>
      </c>
      <c r="H31" s="181">
        <v>0</v>
      </c>
      <c r="I31" s="181">
        <v>0</v>
      </c>
      <c r="J31" s="187">
        <v>54</v>
      </c>
      <c r="K31" s="187">
        <v>21</v>
      </c>
      <c r="L31" s="187">
        <v>3</v>
      </c>
      <c r="M31" s="187">
        <v>0</v>
      </c>
      <c r="N31" s="187">
        <v>0</v>
      </c>
      <c r="O31" s="187">
        <v>0</v>
      </c>
      <c r="P31" s="180">
        <v>0</v>
      </c>
      <c r="R31" s="72">
        <f t="shared" si="1"/>
        <v>0</v>
      </c>
    </row>
    <row r="32" spans="1:25" ht="15">
      <c r="A32" s="185">
        <v>30</v>
      </c>
      <c r="B32" s="189" t="s">
        <v>23</v>
      </c>
      <c r="C32" s="180">
        <v>60</v>
      </c>
      <c r="D32" s="181">
        <v>23</v>
      </c>
      <c r="E32" s="184">
        <f t="shared" si="0"/>
        <v>0.38333333333333336</v>
      </c>
      <c r="F32" s="181">
        <v>14</v>
      </c>
      <c r="G32" s="54">
        <v>1</v>
      </c>
      <c r="H32" s="181">
        <v>0</v>
      </c>
      <c r="I32" s="181">
        <v>0</v>
      </c>
      <c r="J32" s="187">
        <v>30</v>
      </c>
      <c r="K32" s="187">
        <v>3</v>
      </c>
      <c r="L32" s="187">
        <v>4</v>
      </c>
      <c r="M32" s="187">
        <v>0</v>
      </c>
      <c r="N32" s="187">
        <v>0</v>
      </c>
      <c r="O32" s="187">
        <v>0</v>
      </c>
      <c r="P32" s="180">
        <v>0</v>
      </c>
      <c r="R32" s="72">
        <f t="shared" si="1"/>
        <v>0</v>
      </c>
    </row>
    <row r="33" spans="1:19" ht="30">
      <c r="A33" s="185">
        <v>31</v>
      </c>
      <c r="B33" s="189" t="s">
        <v>21</v>
      </c>
      <c r="C33" s="180">
        <v>166</v>
      </c>
      <c r="D33" s="181">
        <v>51</v>
      </c>
      <c r="E33" s="184">
        <f t="shared" si="0"/>
        <v>0.30722891566265059</v>
      </c>
      <c r="F33" s="181">
        <v>30</v>
      </c>
      <c r="G33" s="54">
        <v>19</v>
      </c>
      <c r="H33" s="181">
        <v>0</v>
      </c>
      <c r="I33" s="181">
        <v>1</v>
      </c>
      <c r="J33" s="187">
        <v>60</v>
      </c>
      <c r="K33" s="187">
        <v>27</v>
      </c>
      <c r="L33" s="187">
        <v>3</v>
      </c>
      <c r="M33" s="187">
        <v>0</v>
      </c>
      <c r="N33" s="187">
        <v>0</v>
      </c>
      <c r="O33" s="187">
        <v>0</v>
      </c>
      <c r="P33" s="180">
        <v>0</v>
      </c>
      <c r="R33" s="72">
        <f t="shared" si="1"/>
        <v>24</v>
      </c>
    </row>
    <row r="34" spans="1:19" ht="15">
      <c r="A34" s="185">
        <v>32</v>
      </c>
      <c r="B34" s="189" t="s">
        <v>18</v>
      </c>
      <c r="C34" s="180">
        <v>351</v>
      </c>
      <c r="D34" s="181">
        <v>98</v>
      </c>
      <c r="E34" s="184">
        <f t="shared" si="0"/>
        <v>0.27920227920227919</v>
      </c>
      <c r="F34" s="181">
        <v>70</v>
      </c>
      <c r="G34" s="54">
        <v>70</v>
      </c>
      <c r="H34" s="181">
        <v>0</v>
      </c>
      <c r="I34" s="181">
        <v>7</v>
      </c>
      <c r="J34" s="187">
        <v>122</v>
      </c>
      <c r="K34" s="187">
        <v>124</v>
      </c>
      <c r="L34" s="187">
        <v>0</v>
      </c>
      <c r="M34" s="187">
        <v>0</v>
      </c>
      <c r="N34" s="187">
        <v>0</v>
      </c>
      <c r="O34" s="187">
        <v>0</v>
      </c>
      <c r="P34" s="192"/>
      <c r="R34" s="72">
        <f t="shared" si="1"/>
        <v>0</v>
      </c>
      <c r="S34" s="18" t="s">
        <v>126</v>
      </c>
    </row>
    <row r="35" spans="1:19" ht="15">
      <c r="A35" s="185">
        <v>33</v>
      </c>
      <c r="B35" s="189" t="s">
        <v>17</v>
      </c>
      <c r="C35" s="180">
        <v>192</v>
      </c>
      <c r="D35" s="241">
        <v>45</v>
      </c>
      <c r="E35" s="184">
        <f t="shared" si="0"/>
        <v>0.234375</v>
      </c>
      <c r="F35" s="241">
        <v>32</v>
      </c>
      <c r="G35" s="242">
        <v>0</v>
      </c>
      <c r="H35" s="241">
        <v>0</v>
      </c>
      <c r="I35" s="241">
        <v>0</v>
      </c>
      <c r="J35" s="243">
        <v>131</v>
      </c>
      <c r="K35" s="243">
        <v>17</v>
      </c>
      <c r="L35" s="243">
        <v>0</v>
      </c>
      <c r="M35" s="243">
        <v>0</v>
      </c>
      <c r="N35" s="243">
        <v>1</v>
      </c>
      <c r="O35" s="243">
        <v>0</v>
      </c>
      <c r="P35" s="192"/>
      <c r="R35" s="72">
        <f t="shared" si="1"/>
        <v>-2</v>
      </c>
    </row>
    <row r="36" spans="1:19" ht="12.75">
      <c r="B36" s="244" t="s">
        <v>116</v>
      </c>
      <c r="C36" s="52">
        <f t="shared" ref="C36:D36" si="2">SUM(C3:C35)</f>
        <v>4949</v>
      </c>
      <c r="D36" s="52">
        <f t="shared" si="2"/>
        <v>2954</v>
      </c>
      <c r="E36" s="184">
        <f t="shared" si="0"/>
        <v>0.59688826025459685</v>
      </c>
      <c r="F36" s="52">
        <f t="shared" ref="F36:O36" si="3">SUM(F3:F35)</f>
        <v>2315</v>
      </c>
      <c r="G36" s="52">
        <f t="shared" si="3"/>
        <v>679</v>
      </c>
      <c r="H36" s="52">
        <f t="shared" si="3"/>
        <v>20</v>
      </c>
      <c r="I36" s="52">
        <f t="shared" si="3"/>
        <v>32</v>
      </c>
      <c r="J36" s="52">
        <f t="shared" si="3"/>
        <v>1109</v>
      </c>
      <c r="K36" s="52">
        <f t="shared" si="3"/>
        <v>559</v>
      </c>
      <c r="L36" s="52">
        <f t="shared" si="3"/>
        <v>127</v>
      </c>
      <c r="M36" s="52">
        <f t="shared" si="3"/>
        <v>4</v>
      </c>
      <c r="N36" s="52">
        <f t="shared" si="3"/>
        <v>80</v>
      </c>
      <c r="O36" s="52">
        <f t="shared" si="3"/>
        <v>12</v>
      </c>
      <c r="R36" s="72">
        <f t="shared" si="1"/>
        <v>52</v>
      </c>
    </row>
    <row r="37" spans="1:19" ht="12.75">
      <c r="E37" s="160"/>
      <c r="G37" s="71"/>
      <c r="R37" s="73"/>
    </row>
    <row r="38" spans="1:19" ht="12.75">
      <c r="E38" s="160"/>
      <c r="G38" s="71"/>
      <c r="R38" s="73"/>
    </row>
    <row r="39" spans="1:19" ht="12.75">
      <c r="E39" s="160"/>
      <c r="G39" s="71"/>
      <c r="R39" s="73"/>
    </row>
    <row r="40" spans="1:19" ht="12.75">
      <c r="E40" s="160"/>
      <c r="G40" s="71"/>
      <c r="R40" s="73"/>
    </row>
    <row r="41" spans="1:19" ht="12.75">
      <c r="E41" s="160"/>
      <c r="G41" s="71"/>
      <c r="R41" s="73"/>
    </row>
    <row r="42" spans="1:19" ht="12.75">
      <c r="E42" s="160"/>
      <c r="G42" s="71"/>
      <c r="R42" s="73"/>
    </row>
    <row r="43" spans="1:19" ht="12.75">
      <c r="E43" s="160"/>
      <c r="G43" s="71"/>
      <c r="R43" s="73"/>
    </row>
    <row r="44" spans="1:19" ht="12.75">
      <c r="E44" s="160"/>
      <c r="G44" s="71"/>
      <c r="R44" s="73"/>
    </row>
    <row r="45" spans="1:19" ht="12.75">
      <c r="E45" s="160"/>
      <c r="G45" s="71"/>
      <c r="R45" s="73"/>
    </row>
    <row r="46" spans="1:19" ht="12.75">
      <c r="E46" s="160"/>
      <c r="G46" s="71"/>
      <c r="R46" s="73"/>
    </row>
    <row r="47" spans="1:19" ht="12.75">
      <c r="E47" s="160"/>
      <c r="G47" s="71"/>
      <c r="R47" s="73"/>
    </row>
    <row r="48" spans="1:19" ht="12.75">
      <c r="E48" s="160"/>
      <c r="G48" s="71"/>
      <c r="R48" s="73"/>
    </row>
    <row r="49" spans="5:18" ht="12.75">
      <c r="E49" s="160"/>
      <c r="G49" s="71"/>
      <c r="R49" s="73"/>
    </row>
    <row r="50" spans="5:18" ht="12.75">
      <c r="E50" s="160"/>
      <c r="G50" s="71"/>
      <c r="R50" s="73"/>
    </row>
    <row r="51" spans="5:18" ht="12.75">
      <c r="E51" s="160"/>
      <c r="G51" s="71"/>
      <c r="R51" s="73"/>
    </row>
    <row r="52" spans="5:18" ht="12.75">
      <c r="E52" s="160"/>
      <c r="G52" s="71"/>
      <c r="R52" s="73"/>
    </row>
    <row r="53" spans="5:18" ht="12.75">
      <c r="E53" s="160"/>
      <c r="G53" s="71"/>
      <c r="R53" s="73"/>
    </row>
    <row r="54" spans="5:18" ht="12.75">
      <c r="E54" s="160"/>
      <c r="G54" s="71"/>
      <c r="R54" s="73"/>
    </row>
    <row r="55" spans="5:18" ht="12.75">
      <c r="E55" s="160"/>
      <c r="G55" s="71"/>
      <c r="R55" s="73"/>
    </row>
    <row r="56" spans="5:18" ht="12.75">
      <c r="E56" s="160"/>
      <c r="G56" s="71"/>
      <c r="R56" s="73"/>
    </row>
    <row r="57" spans="5:18" ht="12.75">
      <c r="E57" s="160"/>
      <c r="G57" s="71"/>
      <c r="R57" s="73"/>
    </row>
    <row r="58" spans="5:18" ht="12.75">
      <c r="E58" s="160"/>
      <c r="G58" s="71"/>
      <c r="R58" s="73"/>
    </row>
    <row r="59" spans="5:18" ht="12.75">
      <c r="E59" s="160"/>
      <c r="G59" s="71"/>
      <c r="R59" s="73"/>
    </row>
    <row r="60" spans="5:18" ht="12.75">
      <c r="E60" s="160"/>
      <c r="G60" s="71"/>
      <c r="R60" s="73"/>
    </row>
    <row r="61" spans="5:18" ht="12.75">
      <c r="E61" s="160"/>
      <c r="G61" s="71"/>
      <c r="R61" s="73"/>
    </row>
    <row r="62" spans="5:18" ht="12.75">
      <c r="E62" s="160"/>
      <c r="G62" s="71"/>
      <c r="R62" s="73"/>
    </row>
    <row r="63" spans="5:18" ht="12.75">
      <c r="E63" s="160"/>
      <c r="G63" s="71"/>
      <c r="R63" s="73"/>
    </row>
    <row r="64" spans="5:18" ht="12.75">
      <c r="E64" s="160"/>
      <c r="G64" s="71"/>
      <c r="R64" s="73"/>
    </row>
    <row r="65" spans="5:18" ht="12.75">
      <c r="E65" s="160"/>
      <c r="G65" s="71"/>
      <c r="R65" s="73"/>
    </row>
    <row r="66" spans="5:18" ht="12.75">
      <c r="E66" s="160"/>
      <c r="G66" s="71"/>
      <c r="R66" s="73"/>
    </row>
    <row r="67" spans="5:18" ht="12.75">
      <c r="E67" s="160"/>
      <c r="G67" s="71"/>
      <c r="R67" s="73"/>
    </row>
    <row r="68" spans="5:18" ht="12.75">
      <c r="E68" s="160"/>
      <c r="G68" s="71"/>
      <c r="R68" s="73"/>
    </row>
    <row r="69" spans="5:18" ht="12.75">
      <c r="E69" s="160"/>
      <c r="G69" s="71"/>
      <c r="R69" s="73"/>
    </row>
    <row r="70" spans="5:18" ht="12.75">
      <c r="E70" s="160"/>
      <c r="G70" s="71"/>
      <c r="R70" s="73"/>
    </row>
    <row r="71" spans="5:18" ht="12.75">
      <c r="E71" s="160"/>
      <c r="G71" s="71"/>
      <c r="R71" s="73"/>
    </row>
    <row r="72" spans="5:18" ht="12.75">
      <c r="E72" s="160"/>
      <c r="G72" s="71"/>
      <c r="R72" s="73"/>
    </row>
    <row r="73" spans="5:18" ht="12.75">
      <c r="E73" s="160"/>
      <c r="G73" s="71"/>
      <c r="R73" s="73"/>
    </row>
    <row r="74" spans="5:18" ht="12.75">
      <c r="E74" s="160"/>
      <c r="G74" s="71"/>
      <c r="R74" s="73"/>
    </row>
    <row r="75" spans="5:18" ht="12.75">
      <c r="E75" s="160"/>
      <c r="G75" s="71"/>
      <c r="R75" s="73"/>
    </row>
    <row r="76" spans="5:18" ht="12.75">
      <c r="E76" s="160"/>
      <c r="G76" s="71"/>
      <c r="R76" s="73"/>
    </row>
    <row r="77" spans="5:18" ht="12.75">
      <c r="E77" s="160"/>
      <c r="G77" s="71"/>
      <c r="R77" s="73"/>
    </row>
    <row r="78" spans="5:18" ht="12.75">
      <c r="E78" s="160"/>
      <c r="G78" s="71"/>
      <c r="R78" s="73"/>
    </row>
    <row r="79" spans="5:18" ht="12.75">
      <c r="E79" s="160"/>
      <c r="G79" s="71"/>
      <c r="R79" s="73"/>
    </row>
    <row r="80" spans="5:18" ht="12.75">
      <c r="E80" s="160"/>
      <c r="G80" s="71"/>
      <c r="R80" s="73"/>
    </row>
    <row r="81" spans="5:18" ht="12.75">
      <c r="E81" s="160"/>
      <c r="G81" s="71"/>
      <c r="R81" s="73"/>
    </row>
    <row r="82" spans="5:18" ht="12.75">
      <c r="E82" s="160"/>
      <c r="G82" s="71"/>
      <c r="R82" s="73"/>
    </row>
    <row r="83" spans="5:18" ht="12.75">
      <c r="E83" s="160"/>
      <c r="G83" s="71"/>
      <c r="R83" s="73"/>
    </row>
    <row r="84" spans="5:18" ht="12.75">
      <c r="E84" s="160"/>
      <c r="G84" s="71"/>
      <c r="R84" s="73"/>
    </row>
    <row r="85" spans="5:18" ht="12.75">
      <c r="E85" s="160"/>
      <c r="G85" s="71"/>
      <c r="R85" s="73"/>
    </row>
    <row r="86" spans="5:18" ht="12.75">
      <c r="E86" s="160"/>
      <c r="G86" s="71"/>
      <c r="R86" s="73"/>
    </row>
    <row r="87" spans="5:18" ht="12.75">
      <c r="E87" s="160"/>
      <c r="G87" s="71"/>
      <c r="R87" s="73"/>
    </row>
    <row r="88" spans="5:18" ht="12.75">
      <c r="E88" s="160"/>
      <c r="G88" s="71"/>
      <c r="R88" s="73"/>
    </row>
    <row r="89" spans="5:18" ht="12.75">
      <c r="E89" s="160"/>
      <c r="G89" s="71"/>
      <c r="R89" s="73"/>
    </row>
    <row r="90" spans="5:18" ht="12.75">
      <c r="E90" s="160"/>
      <c r="G90" s="71"/>
      <c r="R90" s="73"/>
    </row>
    <row r="91" spans="5:18" ht="12.75">
      <c r="E91" s="160"/>
      <c r="G91" s="71"/>
      <c r="R91" s="73"/>
    </row>
    <row r="92" spans="5:18" ht="12.75">
      <c r="E92" s="160"/>
      <c r="G92" s="71"/>
      <c r="R92" s="73"/>
    </row>
    <row r="93" spans="5:18" ht="12.75">
      <c r="E93" s="160"/>
      <c r="G93" s="71"/>
      <c r="R93" s="73"/>
    </row>
    <row r="94" spans="5:18" ht="12.75">
      <c r="E94" s="160"/>
      <c r="G94" s="71"/>
      <c r="R94" s="73"/>
    </row>
    <row r="95" spans="5:18" ht="12.75">
      <c r="E95" s="160"/>
      <c r="G95" s="71"/>
      <c r="R95" s="73"/>
    </row>
    <row r="96" spans="5:18" ht="12.75">
      <c r="E96" s="160"/>
      <c r="G96" s="71"/>
      <c r="R96" s="73"/>
    </row>
    <row r="97" spans="5:18" ht="12.75">
      <c r="E97" s="160"/>
      <c r="G97" s="71"/>
      <c r="R97" s="73"/>
    </row>
    <row r="98" spans="5:18" ht="12.75">
      <c r="E98" s="160"/>
      <c r="G98" s="71"/>
      <c r="R98" s="73"/>
    </row>
    <row r="99" spans="5:18" ht="12.75">
      <c r="E99" s="160"/>
      <c r="G99" s="71"/>
      <c r="R99" s="73"/>
    </row>
    <row r="100" spans="5:18" ht="12.75">
      <c r="E100" s="160"/>
      <c r="G100" s="71"/>
      <c r="R100" s="73"/>
    </row>
    <row r="101" spans="5:18" ht="12.75">
      <c r="E101" s="160"/>
      <c r="G101" s="71"/>
      <c r="R101" s="73"/>
    </row>
    <row r="102" spans="5:18" ht="12.75">
      <c r="E102" s="160"/>
      <c r="G102" s="71"/>
      <c r="R102" s="73"/>
    </row>
    <row r="103" spans="5:18" ht="12.75">
      <c r="E103" s="160"/>
      <c r="G103" s="71"/>
      <c r="R103" s="73"/>
    </row>
    <row r="104" spans="5:18" ht="12.75">
      <c r="E104" s="160"/>
      <c r="G104" s="71"/>
      <c r="R104" s="73"/>
    </row>
    <row r="105" spans="5:18" ht="12.75">
      <c r="E105" s="160"/>
      <c r="G105" s="71"/>
      <c r="R105" s="73"/>
    </row>
    <row r="106" spans="5:18" ht="12.75">
      <c r="E106" s="160"/>
      <c r="G106" s="71"/>
      <c r="R106" s="73"/>
    </row>
    <row r="107" spans="5:18" ht="12.75">
      <c r="E107" s="160"/>
      <c r="G107" s="71"/>
      <c r="R107" s="73"/>
    </row>
    <row r="108" spans="5:18" ht="12.75">
      <c r="E108" s="160"/>
      <c r="G108" s="71"/>
      <c r="R108" s="73"/>
    </row>
    <row r="109" spans="5:18" ht="12.75">
      <c r="E109" s="160"/>
      <c r="G109" s="71"/>
      <c r="R109" s="73"/>
    </row>
    <row r="110" spans="5:18" ht="12.75">
      <c r="E110" s="160"/>
      <c r="G110" s="71"/>
      <c r="R110" s="73"/>
    </row>
    <row r="111" spans="5:18" ht="12.75">
      <c r="E111" s="160"/>
      <c r="G111" s="71"/>
      <c r="R111" s="73"/>
    </row>
    <row r="112" spans="5:18" ht="12.75">
      <c r="E112" s="160"/>
      <c r="G112" s="71"/>
      <c r="R112" s="73"/>
    </row>
    <row r="113" spans="5:18" ht="12.75">
      <c r="E113" s="160"/>
      <c r="G113" s="71"/>
      <c r="R113" s="73"/>
    </row>
    <row r="114" spans="5:18" ht="12.75">
      <c r="E114" s="160"/>
      <c r="G114" s="71"/>
      <c r="R114" s="73"/>
    </row>
    <row r="115" spans="5:18" ht="12.75">
      <c r="E115" s="160"/>
      <c r="G115" s="71"/>
      <c r="R115" s="73"/>
    </row>
    <row r="116" spans="5:18" ht="12.75">
      <c r="E116" s="160"/>
      <c r="G116" s="71"/>
      <c r="R116" s="73"/>
    </row>
    <row r="117" spans="5:18" ht="12.75">
      <c r="E117" s="160"/>
      <c r="G117" s="71"/>
      <c r="R117" s="73"/>
    </row>
    <row r="118" spans="5:18" ht="12.75">
      <c r="E118" s="160"/>
      <c r="G118" s="71"/>
      <c r="R118" s="73"/>
    </row>
    <row r="119" spans="5:18" ht="12.75">
      <c r="E119" s="160"/>
      <c r="G119" s="71"/>
      <c r="R119" s="73"/>
    </row>
    <row r="120" spans="5:18" ht="12.75">
      <c r="E120" s="160"/>
      <c r="G120" s="71"/>
      <c r="R120" s="73"/>
    </row>
    <row r="121" spans="5:18" ht="12.75">
      <c r="E121" s="160"/>
      <c r="G121" s="71"/>
      <c r="R121" s="73"/>
    </row>
    <row r="122" spans="5:18" ht="12.75">
      <c r="E122" s="160"/>
      <c r="G122" s="71"/>
      <c r="R122" s="73"/>
    </row>
    <row r="123" spans="5:18" ht="12.75">
      <c r="E123" s="160"/>
      <c r="G123" s="71"/>
      <c r="R123" s="73"/>
    </row>
    <row r="124" spans="5:18" ht="12.75">
      <c r="E124" s="160"/>
      <c r="G124" s="71"/>
      <c r="R124" s="73"/>
    </row>
    <row r="125" spans="5:18" ht="12.75">
      <c r="E125" s="160"/>
      <c r="G125" s="71"/>
      <c r="R125" s="73"/>
    </row>
    <row r="126" spans="5:18" ht="12.75">
      <c r="E126" s="160"/>
      <c r="G126" s="71"/>
      <c r="R126" s="73"/>
    </row>
    <row r="127" spans="5:18" ht="12.75">
      <c r="E127" s="160"/>
      <c r="G127" s="71"/>
      <c r="R127" s="73"/>
    </row>
    <row r="128" spans="5:18" ht="12.75">
      <c r="E128" s="160"/>
      <c r="G128" s="71"/>
      <c r="R128" s="73"/>
    </row>
    <row r="129" spans="5:18" ht="12.75">
      <c r="E129" s="160"/>
      <c r="G129" s="71"/>
      <c r="R129" s="73"/>
    </row>
    <row r="130" spans="5:18" ht="12.75">
      <c r="E130" s="160"/>
      <c r="G130" s="71"/>
      <c r="R130" s="73"/>
    </row>
    <row r="131" spans="5:18" ht="12.75">
      <c r="E131" s="160"/>
      <c r="G131" s="71"/>
      <c r="R131" s="73"/>
    </row>
    <row r="132" spans="5:18" ht="12.75">
      <c r="E132" s="160"/>
      <c r="G132" s="71"/>
      <c r="R132" s="73"/>
    </row>
    <row r="133" spans="5:18" ht="12.75">
      <c r="E133" s="160"/>
      <c r="G133" s="71"/>
      <c r="R133" s="73"/>
    </row>
    <row r="134" spans="5:18" ht="12.75">
      <c r="E134" s="160"/>
      <c r="G134" s="71"/>
      <c r="R134" s="73"/>
    </row>
    <row r="135" spans="5:18" ht="12.75">
      <c r="E135" s="160"/>
      <c r="G135" s="71"/>
      <c r="R135" s="73"/>
    </row>
    <row r="136" spans="5:18" ht="12.75">
      <c r="E136" s="160"/>
      <c r="G136" s="71"/>
      <c r="R136" s="73"/>
    </row>
    <row r="137" spans="5:18" ht="12.75">
      <c r="E137" s="160"/>
      <c r="G137" s="71"/>
      <c r="R137" s="73"/>
    </row>
    <row r="138" spans="5:18" ht="12.75">
      <c r="E138" s="160"/>
      <c r="G138" s="71"/>
      <c r="R138" s="73"/>
    </row>
    <row r="139" spans="5:18" ht="12.75">
      <c r="E139" s="160"/>
      <c r="G139" s="71"/>
      <c r="R139" s="73"/>
    </row>
    <row r="140" spans="5:18" ht="12.75">
      <c r="E140" s="160"/>
      <c r="G140" s="71"/>
      <c r="R140" s="73"/>
    </row>
    <row r="141" spans="5:18" ht="12.75">
      <c r="E141" s="160"/>
      <c r="G141" s="71"/>
      <c r="R141" s="73"/>
    </row>
    <row r="142" spans="5:18" ht="12.75">
      <c r="E142" s="160"/>
      <c r="G142" s="71"/>
      <c r="R142" s="73"/>
    </row>
    <row r="143" spans="5:18" ht="12.75">
      <c r="E143" s="160"/>
      <c r="G143" s="71"/>
      <c r="R143" s="73"/>
    </row>
    <row r="144" spans="5:18" ht="12.75">
      <c r="E144" s="160"/>
      <c r="G144" s="71"/>
      <c r="R144" s="73"/>
    </row>
    <row r="145" spans="5:18" ht="12.75">
      <c r="E145" s="160"/>
      <c r="G145" s="71"/>
      <c r="R145" s="73"/>
    </row>
    <row r="146" spans="5:18" ht="12.75">
      <c r="E146" s="160"/>
      <c r="G146" s="71"/>
      <c r="R146" s="73"/>
    </row>
    <row r="147" spans="5:18" ht="12.75">
      <c r="E147" s="160"/>
      <c r="G147" s="71"/>
      <c r="R147" s="73"/>
    </row>
    <row r="148" spans="5:18" ht="12.75">
      <c r="E148" s="160"/>
      <c r="G148" s="71"/>
      <c r="R148" s="73"/>
    </row>
    <row r="149" spans="5:18" ht="12.75">
      <c r="E149" s="160"/>
      <c r="G149" s="71"/>
      <c r="R149" s="73"/>
    </row>
    <row r="150" spans="5:18" ht="12.75">
      <c r="E150" s="160"/>
      <c r="G150" s="71"/>
      <c r="R150" s="73"/>
    </row>
    <row r="151" spans="5:18" ht="12.75">
      <c r="E151" s="160"/>
      <c r="G151" s="71"/>
      <c r="R151" s="73"/>
    </row>
    <row r="152" spans="5:18" ht="12.75">
      <c r="E152" s="160"/>
      <c r="G152" s="71"/>
      <c r="R152" s="73"/>
    </row>
    <row r="153" spans="5:18" ht="12.75">
      <c r="E153" s="160"/>
      <c r="G153" s="71"/>
      <c r="R153" s="73"/>
    </row>
    <row r="154" spans="5:18" ht="12.75">
      <c r="E154" s="160"/>
      <c r="G154" s="71"/>
      <c r="R154" s="73"/>
    </row>
    <row r="155" spans="5:18" ht="12.75">
      <c r="E155" s="160"/>
      <c r="G155" s="71"/>
      <c r="R155" s="73"/>
    </row>
    <row r="156" spans="5:18" ht="12.75">
      <c r="E156" s="160"/>
      <c r="G156" s="71"/>
      <c r="R156" s="73"/>
    </row>
    <row r="157" spans="5:18" ht="12.75">
      <c r="E157" s="160"/>
      <c r="G157" s="71"/>
      <c r="R157" s="73"/>
    </row>
    <row r="158" spans="5:18" ht="12.75">
      <c r="E158" s="160"/>
      <c r="G158" s="71"/>
      <c r="R158" s="73"/>
    </row>
    <row r="159" spans="5:18" ht="12.75">
      <c r="E159" s="160"/>
      <c r="G159" s="71"/>
      <c r="R159" s="73"/>
    </row>
    <row r="160" spans="5:18" ht="12.75">
      <c r="E160" s="160"/>
      <c r="G160" s="71"/>
      <c r="R160" s="73"/>
    </row>
    <row r="161" spans="5:18" ht="12.75">
      <c r="E161" s="160"/>
      <c r="G161" s="71"/>
      <c r="R161" s="73"/>
    </row>
    <row r="162" spans="5:18" ht="12.75">
      <c r="E162" s="160"/>
      <c r="G162" s="71"/>
      <c r="R162" s="73"/>
    </row>
    <row r="163" spans="5:18" ht="12.75">
      <c r="E163" s="160"/>
      <c r="G163" s="71"/>
      <c r="R163" s="73"/>
    </row>
    <row r="164" spans="5:18" ht="12.75">
      <c r="E164" s="160"/>
      <c r="G164" s="71"/>
      <c r="R164" s="73"/>
    </row>
    <row r="165" spans="5:18" ht="12.75">
      <c r="E165" s="160"/>
      <c r="G165" s="71"/>
      <c r="R165" s="73"/>
    </row>
    <row r="166" spans="5:18" ht="12.75">
      <c r="E166" s="160"/>
      <c r="G166" s="71"/>
      <c r="R166" s="73"/>
    </row>
    <row r="167" spans="5:18" ht="12.75">
      <c r="E167" s="160"/>
      <c r="G167" s="71"/>
      <c r="R167" s="73"/>
    </row>
    <row r="168" spans="5:18" ht="12.75">
      <c r="E168" s="160"/>
      <c r="G168" s="71"/>
      <c r="R168" s="73"/>
    </row>
    <row r="169" spans="5:18" ht="12.75">
      <c r="E169" s="160"/>
      <c r="G169" s="71"/>
      <c r="R169" s="73"/>
    </row>
    <row r="170" spans="5:18" ht="12.75">
      <c r="E170" s="160"/>
      <c r="G170" s="71"/>
      <c r="R170" s="73"/>
    </row>
    <row r="171" spans="5:18" ht="12.75">
      <c r="E171" s="160"/>
      <c r="G171" s="71"/>
      <c r="R171" s="73"/>
    </row>
    <row r="172" spans="5:18" ht="12.75">
      <c r="E172" s="160"/>
      <c r="G172" s="71"/>
      <c r="R172" s="73"/>
    </row>
    <row r="173" spans="5:18" ht="12.75">
      <c r="E173" s="160"/>
      <c r="G173" s="71"/>
      <c r="R173" s="73"/>
    </row>
    <row r="174" spans="5:18" ht="12.75">
      <c r="E174" s="160"/>
      <c r="G174" s="71"/>
      <c r="R174" s="73"/>
    </row>
    <row r="175" spans="5:18" ht="12.75">
      <c r="E175" s="160"/>
      <c r="G175" s="71"/>
      <c r="R175" s="73"/>
    </row>
    <row r="176" spans="5:18" ht="12.75">
      <c r="E176" s="160"/>
      <c r="G176" s="71"/>
      <c r="R176" s="73"/>
    </row>
    <row r="177" spans="5:18" ht="12.75">
      <c r="E177" s="160"/>
      <c r="G177" s="71"/>
      <c r="R177" s="73"/>
    </row>
    <row r="178" spans="5:18" ht="12.75">
      <c r="E178" s="160"/>
      <c r="G178" s="71"/>
      <c r="R178" s="73"/>
    </row>
    <row r="179" spans="5:18" ht="12.75">
      <c r="E179" s="160"/>
      <c r="G179" s="71"/>
      <c r="R179" s="73"/>
    </row>
    <row r="180" spans="5:18" ht="12.75">
      <c r="E180" s="160"/>
      <c r="G180" s="71"/>
      <c r="R180" s="73"/>
    </row>
    <row r="181" spans="5:18" ht="12.75">
      <c r="E181" s="160"/>
      <c r="G181" s="71"/>
      <c r="R181" s="73"/>
    </row>
    <row r="182" spans="5:18" ht="12.75">
      <c r="E182" s="160"/>
      <c r="G182" s="71"/>
      <c r="R182" s="73"/>
    </row>
    <row r="183" spans="5:18" ht="12.75">
      <c r="E183" s="160"/>
      <c r="G183" s="71"/>
      <c r="R183" s="73"/>
    </row>
    <row r="184" spans="5:18" ht="12.75">
      <c r="E184" s="160"/>
      <c r="G184" s="71"/>
      <c r="R184" s="73"/>
    </row>
    <row r="185" spans="5:18" ht="12.75">
      <c r="E185" s="160"/>
      <c r="G185" s="71"/>
      <c r="R185" s="73"/>
    </row>
    <row r="186" spans="5:18" ht="12.75">
      <c r="E186" s="160"/>
      <c r="G186" s="71"/>
      <c r="R186" s="73"/>
    </row>
    <row r="187" spans="5:18" ht="12.75">
      <c r="E187" s="160"/>
      <c r="G187" s="71"/>
      <c r="R187" s="73"/>
    </row>
    <row r="188" spans="5:18" ht="12.75">
      <c r="E188" s="160"/>
      <c r="G188" s="71"/>
      <c r="R188" s="73"/>
    </row>
    <row r="189" spans="5:18" ht="12.75">
      <c r="E189" s="160"/>
      <c r="G189" s="71"/>
      <c r="R189" s="73"/>
    </row>
    <row r="190" spans="5:18" ht="12.75">
      <c r="E190" s="160"/>
      <c r="G190" s="71"/>
      <c r="R190" s="73"/>
    </row>
    <row r="191" spans="5:18" ht="12.75">
      <c r="E191" s="160"/>
      <c r="G191" s="71"/>
      <c r="R191" s="73"/>
    </row>
    <row r="192" spans="5:18" ht="12.75">
      <c r="E192" s="160"/>
      <c r="G192" s="71"/>
      <c r="R192" s="73"/>
    </row>
    <row r="193" spans="5:18" ht="12.75">
      <c r="E193" s="160"/>
      <c r="G193" s="71"/>
      <c r="R193" s="73"/>
    </row>
    <row r="194" spans="5:18" ht="12.75">
      <c r="E194" s="160"/>
      <c r="G194" s="71"/>
      <c r="R194" s="73"/>
    </row>
    <row r="195" spans="5:18" ht="12.75">
      <c r="E195" s="160"/>
      <c r="G195" s="71"/>
      <c r="R195" s="73"/>
    </row>
    <row r="196" spans="5:18" ht="12.75">
      <c r="E196" s="160"/>
      <c r="G196" s="71"/>
      <c r="R196" s="73"/>
    </row>
    <row r="197" spans="5:18" ht="12.75">
      <c r="E197" s="160"/>
      <c r="G197" s="71"/>
      <c r="R197" s="73"/>
    </row>
    <row r="198" spans="5:18" ht="12.75">
      <c r="E198" s="160"/>
      <c r="G198" s="71"/>
      <c r="R198" s="73"/>
    </row>
    <row r="199" spans="5:18" ht="12.75">
      <c r="E199" s="160"/>
      <c r="G199" s="71"/>
      <c r="R199" s="73"/>
    </row>
    <row r="200" spans="5:18" ht="12.75">
      <c r="E200" s="160"/>
      <c r="G200" s="71"/>
      <c r="R200" s="73"/>
    </row>
    <row r="201" spans="5:18" ht="12.75">
      <c r="E201" s="160"/>
      <c r="G201" s="71"/>
      <c r="R201" s="73"/>
    </row>
    <row r="202" spans="5:18" ht="12.75">
      <c r="E202" s="160"/>
      <c r="G202" s="71"/>
      <c r="R202" s="73"/>
    </row>
    <row r="203" spans="5:18" ht="12.75">
      <c r="E203" s="160"/>
      <c r="G203" s="71"/>
      <c r="R203" s="73"/>
    </row>
    <row r="204" spans="5:18" ht="12.75">
      <c r="E204" s="160"/>
      <c r="G204" s="71"/>
      <c r="R204" s="73"/>
    </row>
    <row r="205" spans="5:18" ht="12.75">
      <c r="E205" s="160"/>
      <c r="G205" s="71"/>
      <c r="R205" s="73"/>
    </row>
    <row r="206" spans="5:18" ht="12.75">
      <c r="E206" s="160"/>
      <c r="G206" s="71"/>
      <c r="R206" s="73"/>
    </row>
    <row r="207" spans="5:18" ht="12.75">
      <c r="E207" s="160"/>
      <c r="G207" s="71"/>
      <c r="R207" s="73"/>
    </row>
    <row r="208" spans="5:18" ht="12.75">
      <c r="E208" s="160"/>
      <c r="G208" s="71"/>
      <c r="R208" s="73"/>
    </row>
    <row r="209" spans="5:18" ht="12.75">
      <c r="E209" s="160"/>
      <c r="G209" s="71"/>
      <c r="R209" s="73"/>
    </row>
    <row r="210" spans="5:18" ht="12.75">
      <c r="E210" s="160"/>
      <c r="G210" s="71"/>
      <c r="R210" s="73"/>
    </row>
    <row r="211" spans="5:18" ht="12.75">
      <c r="E211" s="160"/>
      <c r="G211" s="71"/>
      <c r="R211" s="73"/>
    </row>
    <row r="212" spans="5:18" ht="12.75">
      <c r="E212" s="160"/>
      <c r="G212" s="71"/>
      <c r="R212" s="73"/>
    </row>
    <row r="213" spans="5:18" ht="12.75">
      <c r="E213" s="160"/>
      <c r="G213" s="71"/>
      <c r="R213" s="73"/>
    </row>
    <row r="214" spans="5:18" ht="12.75">
      <c r="E214" s="160"/>
      <c r="G214" s="71"/>
      <c r="R214" s="73"/>
    </row>
    <row r="215" spans="5:18" ht="12.75">
      <c r="E215" s="160"/>
      <c r="G215" s="71"/>
      <c r="R215" s="73"/>
    </row>
    <row r="216" spans="5:18" ht="12.75">
      <c r="E216" s="160"/>
      <c r="G216" s="71"/>
      <c r="R216" s="73"/>
    </row>
    <row r="217" spans="5:18" ht="12.75">
      <c r="E217" s="160"/>
      <c r="G217" s="71"/>
      <c r="R217" s="73"/>
    </row>
    <row r="218" spans="5:18" ht="12.75">
      <c r="E218" s="160"/>
      <c r="G218" s="71"/>
      <c r="R218" s="73"/>
    </row>
    <row r="219" spans="5:18" ht="12.75">
      <c r="E219" s="160"/>
      <c r="G219" s="71"/>
      <c r="R219" s="73"/>
    </row>
    <row r="220" spans="5:18" ht="12.75">
      <c r="E220" s="160"/>
      <c r="G220" s="71"/>
      <c r="R220" s="73"/>
    </row>
    <row r="221" spans="5:18" ht="12.75">
      <c r="E221" s="160"/>
      <c r="G221" s="71"/>
      <c r="R221" s="73"/>
    </row>
    <row r="222" spans="5:18" ht="12.75">
      <c r="E222" s="160"/>
      <c r="G222" s="71"/>
      <c r="R222" s="73"/>
    </row>
    <row r="223" spans="5:18" ht="12.75">
      <c r="E223" s="160"/>
      <c r="G223" s="71"/>
      <c r="R223" s="73"/>
    </row>
    <row r="224" spans="5:18" ht="12.75">
      <c r="E224" s="160"/>
      <c r="G224" s="71"/>
      <c r="R224" s="73"/>
    </row>
    <row r="225" spans="5:18" ht="12.75">
      <c r="E225" s="160"/>
      <c r="G225" s="71"/>
      <c r="R225" s="73"/>
    </row>
    <row r="226" spans="5:18" ht="12.75">
      <c r="E226" s="160"/>
      <c r="G226" s="71"/>
      <c r="R226" s="73"/>
    </row>
    <row r="227" spans="5:18" ht="12.75">
      <c r="E227" s="160"/>
      <c r="G227" s="71"/>
      <c r="R227" s="73"/>
    </row>
    <row r="228" spans="5:18" ht="12.75">
      <c r="E228" s="160"/>
      <c r="G228" s="71"/>
      <c r="R228" s="73"/>
    </row>
    <row r="229" spans="5:18" ht="12.75">
      <c r="E229" s="160"/>
      <c r="G229" s="71"/>
      <c r="R229" s="73"/>
    </row>
    <row r="230" spans="5:18" ht="12.75">
      <c r="E230" s="160"/>
      <c r="G230" s="71"/>
      <c r="R230" s="73"/>
    </row>
    <row r="231" spans="5:18" ht="12.75">
      <c r="E231" s="160"/>
      <c r="G231" s="71"/>
      <c r="R231" s="73"/>
    </row>
    <row r="232" spans="5:18" ht="12.75">
      <c r="E232" s="160"/>
      <c r="G232" s="71"/>
      <c r="R232" s="73"/>
    </row>
    <row r="233" spans="5:18" ht="12.75">
      <c r="E233" s="160"/>
      <c r="G233" s="71"/>
      <c r="R233" s="73"/>
    </row>
    <row r="234" spans="5:18" ht="12.75">
      <c r="E234" s="160"/>
      <c r="G234" s="71"/>
      <c r="R234" s="73"/>
    </row>
    <row r="235" spans="5:18" ht="12.75">
      <c r="E235" s="160"/>
      <c r="G235" s="71"/>
      <c r="R235" s="73"/>
    </row>
    <row r="236" spans="5:18" ht="12.75">
      <c r="E236" s="160"/>
      <c r="G236" s="71"/>
      <c r="R236" s="73"/>
    </row>
    <row r="237" spans="5:18" ht="12.75">
      <c r="E237" s="160"/>
      <c r="G237" s="71"/>
      <c r="R237" s="73"/>
    </row>
    <row r="238" spans="5:18" ht="12.75">
      <c r="E238" s="160"/>
      <c r="G238" s="71"/>
      <c r="R238" s="73"/>
    </row>
    <row r="239" spans="5:18" ht="12.75">
      <c r="E239" s="160"/>
      <c r="G239" s="71"/>
      <c r="R239" s="73"/>
    </row>
    <row r="240" spans="5:18" ht="12.75">
      <c r="E240" s="160"/>
      <c r="G240" s="71"/>
      <c r="R240" s="73"/>
    </row>
    <row r="241" spans="5:18" ht="12.75">
      <c r="E241" s="160"/>
      <c r="G241" s="71"/>
      <c r="R241" s="73"/>
    </row>
    <row r="242" spans="5:18" ht="12.75">
      <c r="E242" s="160"/>
      <c r="G242" s="71"/>
      <c r="R242" s="73"/>
    </row>
    <row r="243" spans="5:18" ht="12.75">
      <c r="E243" s="160"/>
      <c r="G243" s="71"/>
      <c r="R243" s="73"/>
    </row>
    <row r="244" spans="5:18" ht="12.75">
      <c r="E244" s="160"/>
      <c r="G244" s="71"/>
      <c r="R244" s="73"/>
    </row>
    <row r="245" spans="5:18" ht="12.75">
      <c r="E245" s="160"/>
      <c r="G245" s="71"/>
      <c r="R245" s="73"/>
    </row>
    <row r="246" spans="5:18" ht="12.75">
      <c r="E246" s="160"/>
      <c r="G246" s="71"/>
      <c r="R246" s="73"/>
    </row>
    <row r="247" spans="5:18" ht="12.75">
      <c r="E247" s="160"/>
      <c r="G247" s="71"/>
      <c r="R247" s="73"/>
    </row>
    <row r="248" spans="5:18" ht="12.75">
      <c r="E248" s="160"/>
      <c r="G248" s="71"/>
      <c r="R248" s="73"/>
    </row>
    <row r="249" spans="5:18" ht="12.75">
      <c r="E249" s="160"/>
      <c r="G249" s="71"/>
      <c r="R249" s="73"/>
    </row>
    <row r="250" spans="5:18" ht="12.75">
      <c r="E250" s="160"/>
      <c r="G250" s="71"/>
      <c r="R250" s="73"/>
    </row>
    <row r="251" spans="5:18" ht="12.75">
      <c r="E251" s="160"/>
      <c r="G251" s="71"/>
      <c r="R251" s="73"/>
    </row>
    <row r="252" spans="5:18" ht="12.75">
      <c r="E252" s="160"/>
      <c r="G252" s="71"/>
      <c r="R252" s="73"/>
    </row>
    <row r="253" spans="5:18" ht="12.75">
      <c r="E253" s="160"/>
      <c r="G253" s="71"/>
      <c r="R253" s="73"/>
    </row>
    <row r="254" spans="5:18" ht="12.75">
      <c r="E254" s="160"/>
      <c r="G254" s="71"/>
      <c r="R254" s="73"/>
    </row>
    <row r="255" spans="5:18" ht="12.75">
      <c r="E255" s="160"/>
      <c r="G255" s="71"/>
      <c r="R255" s="73"/>
    </row>
    <row r="256" spans="5:18" ht="12.75">
      <c r="E256" s="160"/>
      <c r="G256" s="71"/>
      <c r="R256" s="73"/>
    </row>
    <row r="257" spans="5:18" ht="12.75">
      <c r="E257" s="160"/>
      <c r="G257" s="71"/>
      <c r="R257" s="73"/>
    </row>
    <row r="258" spans="5:18" ht="12.75">
      <c r="E258" s="160"/>
      <c r="G258" s="71"/>
      <c r="R258" s="73"/>
    </row>
    <row r="259" spans="5:18" ht="12.75">
      <c r="E259" s="160"/>
      <c r="G259" s="71"/>
      <c r="R259" s="73"/>
    </row>
    <row r="260" spans="5:18" ht="12.75">
      <c r="E260" s="160"/>
      <c r="G260" s="71"/>
      <c r="R260" s="73"/>
    </row>
    <row r="261" spans="5:18" ht="12.75">
      <c r="E261" s="160"/>
      <c r="G261" s="71"/>
      <c r="R261" s="73"/>
    </row>
    <row r="262" spans="5:18" ht="12.75">
      <c r="E262" s="160"/>
      <c r="G262" s="71"/>
      <c r="R262" s="73"/>
    </row>
    <row r="263" spans="5:18" ht="12.75">
      <c r="E263" s="160"/>
      <c r="G263" s="71"/>
      <c r="R263" s="73"/>
    </row>
    <row r="264" spans="5:18" ht="12.75">
      <c r="E264" s="160"/>
      <c r="G264" s="71"/>
      <c r="R264" s="73"/>
    </row>
    <row r="265" spans="5:18" ht="12.75">
      <c r="E265" s="160"/>
      <c r="G265" s="71"/>
      <c r="R265" s="73"/>
    </row>
    <row r="266" spans="5:18" ht="12.75">
      <c r="E266" s="160"/>
      <c r="G266" s="71"/>
      <c r="R266" s="73"/>
    </row>
    <row r="267" spans="5:18" ht="12.75">
      <c r="E267" s="160"/>
      <c r="G267" s="71"/>
      <c r="R267" s="73"/>
    </row>
    <row r="268" spans="5:18" ht="12.75">
      <c r="E268" s="160"/>
      <c r="G268" s="71"/>
      <c r="R268" s="73"/>
    </row>
    <row r="269" spans="5:18" ht="12.75">
      <c r="E269" s="160"/>
      <c r="G269" s="71"/>
      <c r="R269" s="73"/>
    </row>
    <row r="270" spans="5:18" ht="12.75">
      <c r="E270" s="160"/>
      <c r="G270" s="71"/>
      <c r="R270" s="73"/>
    </row>
    <row r="271" spans="5:18" ht="12.75">
      <c r="E271" s="160"/>
      <c r="G271" s="71"/>
      <c r="R271" s="73"/>
    </row>
    <row r="272" spans="5:18" ht="12.75">
      <c r="E272" s="160"/>
      <c r="G272" s="71"/>
      <c r="R272" s="73"/>
    </row>
    <row r="273" spans="5:18" ht="12.75">
      <c r="E273" s="160"/>
      <c r="G273" s="71"/>
      <c r="R273" s="73"/>
    </row>
    <row r="274" spans="5:18" ht="12.75">
      <c r="E274" s="160"/>
      <c r="G274" s="71"/>
      <c r="R274" s="73"/>
    </row>
    <row r="275" spans="5:18" ht="12.75">
      <c r="E275" s="160"/>
      <c r="G275" s="71"/>
      <c r="R275" s="73"/>
    </row>
    <row r="276" spans="5:18" ht="12.75">
      <c r="E276" s="160"/>
      <c r="G276" s="71"/>
      <c r="R276" s="73"/>
    </row>
    <row r="277" spans="5:18" ht="12.75">
      <c r="E277" s="160"/>
      <c r="G277" s="71"/>
      <c r="R277" s="73"/>
    </row>
    <row r="278" spans="5:18" ht="12.75">
      <c r="E278" s="160"/>
      <c r="G278" s="71"/>
      <c r="R278" s="73"/>
    </row>
    <row r="279" spans="5:18" ht="12.75">
      <c r="E279" s="160"/>
      <c r="G279" s="71"/>
      <c r="R279" s="73"/>
    </row>
    <row r="280" spans="5:18" ht="12.75">
      <c r="E280" s="160"/>
      <c r="G280" s="71"/>
      <c r="R280" s="73"/>
    </row>
    <row r="281" spans="5:18" ht="12.75">
      <c r="E281" s="160"/>
      <c r="G281" s="71"/>
      <c r="R281" s="73"/>
    </row>
    <row r="282" spans="5:18" ht="12.75">
      <c r="E282" s="160"/>
      <c r="G282" s="71"/>
      <c r="R282" s="73"/>
    </row>
    <row r="283" spans="5:18" ht="12.75">
      <c r="E283" s="160"/>
      <c r="G283" s="71"/>
      <c r="R283" s="73"/>
    </row>
    <row r="284" spans="5:18" ht="12.75">
      <c r="E284" s="160"/>
      <c r="G284" s="71"/>
      <c r="R284" s="73"/>
    </row>
    <row r="285" spans="5:18" ht="12.75">
      <c r="E285" s="160"/>
      <c r="G285" s="71"/>
      <c r="R285" s="73"/>
    </row>
    <row r="286" spans="5:18" ht="12.75">
      <c r="E286" s="160"/>
      <c r="G286" s="71"/>
      <c r="R286" s="73"/>
    </row>
    <row r="287" spans="5:18" ht="12.75">
      <c r="E287" s="160"/>
      <c r="G287" s="71"/>
      <c r="R287" s="73"/>
    </row>
    <row r="288" spans="5:18" ht="12.75">
      <c r="E288" s="160"/>
      <c r="G288" s="71"/>
      <c r="R288" s="73"/>
    </row>
    <row r="289" spans="5:18" ht="12.75">
      <c r="E289" s="160"/>
      <c r="G289" s="71"/>
      <c r="R289" s="73"/>
    </row>
    <row r="290" spans="5:18" ht="12.75">
      <c r="E290" s="160"/>
      <c r="G290" s="71"/>
      <c r="R290" s="73"/>
    </row>
    <row r="291" spans="5:18" ht="12.75">
      <c r="E291" s="160"/>
      <c r="G291" s="71"/>
      <c r="R291" s="73"/>
    </row>
    <row r="292" spans="5:18" ht="12.75">
      <c r="E292" s="160"/>
      <c r="G292" s="71"/>
      <c r="R292" s="73"/>
    </row>
    <row r="293" spans="5:18" ht="12.75">
      <c r="E293" s="160"/>
      <c r="G293" s="71"/>
      <c r="R293" s="73"/>
    </row>
    <row r="294" spans="5:18" ht="12.75">
      <c r="E294" s="160"/>
      <c r="G294" s="71"/>
      <c r="R294" s="73"/>
    </row>
    <row r="295" spans="5:18" ht="12.75">
      <c r="E295" s="160"/>
      <c r="G295" s="71"/>
      <c r="R295" s="73"/>
    </row>
    <row r="296" spans="5:18" ht="12.75">
      <c r="E296" s="160"/>
      <c r="G296" s="71"/>
      <c r="R296" s="73"/>
    </row>
    <row r="297" spans="5:18" ht="12.75">
      <c r="E297" s="160"/>
      <c r="G297" s="71"/>
      <c r="R297" s="73"/>
    </row>
    <row r="298" spans="5:18" ht="12.75">
      <c r="E298" s="160"/>
      <c r="G298" s="71"/>
      <c r="R298" s="73"/>
    </row>
    <row r="299" spans="5:18" ht="12.75">
      <c r="E299" s="160"/>
      <c r="G299" s="71"/>
      <c r="R299" s="73"/>
    </row>
    <row r="300" spans="5:18" ht="12.75">
      <c r="E300" s="160"/>
      <c r="G300" s="71"/>
      <c r="R300" s="73"/>
    </row>
    <row r="301" spans="5:18" ht="12.75">
      <c r="E301" s="160"/>
      <c r="G301" s="71"/>
      <c r="R301" s="73"/>
    </row>
    <row r="302" spans="5:18" ht="12.75">
      <c r="E302" s="160"/>
      <c r="G302" s="71"/>
      <c r="R302" s="73"/>
    </row>
    <row r="303" spans="5:18" ht="12.75">
      <c r="E303" s="160"/>
      <c r="G303" s="71"/>
      <c r="R303" s="73"/>
    </row>
    <row r="304" spans="5:18" ht="12.75">
      <c r="E304" s="160"/>
      <c r="G304" s="71"/>
      <c r="R304" s="73"/>
    </row>
    <row r="305" spans="5:18" ht="12.75">
      <c r="E305" s="160"/>
      <c r="G305" s="71"/>
      <c r="R305" s="73"/>
    </row>
    <row r="306" spans="5:18" ht="12.75">
      <c r="E306" s="160"/>
      <c r="G306" s="71"/>
      <c r="R306" s="73"/>
    </row>
    <row r="307" spans="5:18" ht="12.75">
      <c r="E307" s="160"/>
      <c r="G307" s="71"/>
      <c r="R307" s="73"/>
    </row>
    <row r="308" spans="5:18" ht="12.75">
      <c r="E308" s="160"/>
      <c r="G308" s="71"/>
      <c r="R308" s="73"/>
    </row>
    <row r="309" spans="5:18" ht="12.75">
      <c r="E309" s="160"/>
      <c r="G309" s="71"/>
      <c r="R309" s="73"/>
    </row>
    <row r="310" spans="5:18" ht="12.75">
      <c r="E310" s="160"/>
      <c r="G310" s="71"/>
      <c r="R310" s="73"/>
    </row>
    <row r="311" spans="5:18" ht="12.75">
      <c r="E311" s="160"/>
      <c r="G311" s="71"/>
      <c r="R311" s="73"/>
    </row>
    <row r="312" spans="5:18" ht="12.75">
      <c r="E312" s="160"/>
      <c r="G312" s="71"/>
      <c r="R312" s="73"/>
    </row>
    <row r="313" spans="5:18" ht="12.75">
      <c r="E313" s="160"/>
      <c r="G313" s="71"/>
      <c r="R313" s="73"/>
    </row>
    <row r="314" spans="5:18" ht="12.75">
      <c r="E314" s="160"/>
      <c r="G314" s="71"/>
      <c r="R314" s="73"/>
    </row>
    <row r="315" spans="5:18" ht="12.75">
      <c r="E315" s="160"/>
      <c r="G315" s="71"/>
      <c r="R315" s="73"/>
    </row>
    <row r="316" spans="5:18" ht="12.75">
      <c r="E316" s="160"/>
      <c r="G316" s="71"/>
      <c r="R316" s="73"/>
    </row>
    <row r="317" spans="5:18" ht="12.75">
      <c r="E317" s="160"/>
      <c r="G317" s="71"/>
      <c r="R317" s="73"/>
    </row>
    <row r="318" spans="5:18" ht="12.75">
      <c r="E318" s="160"/>
      <c r="G318" s="71"/>
      <c r="R318" s="73"/>
    </row>
    <row r="319" spans="5:18" ht="12.75">
      <c r="E319" s="160"/>
      <c r="G319" s="71"/>
      <c r="R319" s="73"/>
    </row>
    <row r="320" spans="5:18" ht="12.75">
      <c r="E320" s="160"/>
      <c r="G320" s="71"/>
      <c r="R320" s="73"/>
    </row>
    <row r="321" spans="5:18" ht="12.75">
      <c r="E321" s="160"/>
      <c r="G321" s="71"/>
      <c r="R321" s="73"/>
    </row>
    <row r="322" spans="5:18" ht="12.75">
      <c r="E322" s="160"/>
      <c r="G322" s="71"/>
      <c r="R322" s="73"/>
    </row>
    <row r="323" spans="5:18" ht="12.75">
      <c r="E323" s="160"/>
      <c r="G323" s="71"/>
      <c r="R323" s="73"/>
    </row>
    <row r="324" spans="5:18" ht="12.75">
      <c r="E324" s="160"/>
      <c r="G324" s="71"/>
      <c r="R324" s="73"/>
    </row>
    <row r="325" spans="5:18" ht="12.75">
      <c r="E325" s="160"/>
      <c r="G325" s="71"/>
      <c r="R325" s="73"/>
    </row>
    <row r="326" spans="5:18" ht="12.75">
      <c r="E326" s="160"/>
      <c r="G326" s="71"/>
      <c r="R326" s="73"/>
    </row>
    <row r="327" spans="5:18" ht="12.75">
      <c r="E327" s="160"/>
      <c r="G327" s="71"/>
      <c r="R327" s="73"/>
    </row>
    <row r="328" spans="5:18" ht="12.75">
      <c r="E328" s="160"/>
      <c r="G328" s="71"/>
      <c r="R328" s="73"/>
    </row>
    <row r="329" spans="5:18" ht="12.75">
      <c r="E329" s="160"/>
      <c r="G329" s="71"/>
      <c r="R329" s="73"/>
    </row>
    <row r="330" spans="5:18" ht="12.75">
      <c r="E330" s="160"/>
      <c r="G330" s="71"/>
      <c r="R330" s="73"/>
    </row>
    <row r="331" spans="5:18" ht="12.75">
      <c r="E331" s="160"/>
      <c r="G331" s="71"/>
      <c r="R331" s="73"/>
    </row>
    <row r="332" spans="5:18" ht="12.75">
      <c r="E332" s="160"/>
      <c r="G332" s="71"/>
      <c r="R332" s="73"/>
    </row>
    <row r="333" spans="5:18" ht="12.75">
      <c r="E333" s="160"/>
      <c r="G333" s="71"/>
      <c r="R333" s="73"/>
    </row>
    <row r="334" spans="5:18" ht="12.75">
      <c r="E334" s="160"/>
      <c r="G334" s="71"/>
      <c r="R334" s="73"/>
    </row>
    <row r="335" spans="5:18" ht="12.75">
      <c r="E335" s="160"/>
      <c r="G335" s="71"/>
      <c r="R335" s="73"/>
    </row>
    <row r="336" spans="5:18" ht="12.75">
      <c r="E336" s="160"/>
      <c r="G336" s="71"/>
      <c r="R336" s="73"/>
    </row>
    <row r="337" spans="5:18" ht="12.75">
      <c r="E337" s="160"/>
      <c r="G337" s="71"/>
      <c r="R337" s="73"/>
    </row>
    <row r="338" spans="5:18" ht="12.75">
      <c r="E338" s="160"/>
      <c r="G338" s="71"/>
      <c r="R338" s="73"/>
    </row>
    <row r="339" spans="5:18" ht="12.75">
      <c r="E339" s="160"/>
      <c r="G339" s="71"/>
      <c r="R339" s="73"/>
    </row>
    <row r="340" spans="5:18" ht="12.75">
      <c r="E340" s="160"/>
      <c r="G340" s="71"/>
      <c r="R340" s="73"/>
    </row>
    <row r="341" spans="5:18" ht="12.75">
      <c r="E341" s="160"/>
      <c r="G341" s="71"/>
      <c r="R341" s="73"/>
    </row>
    <row r="342" spans="5:18" ht="12.75">
      <c r="E342" s="160"/>
      <c r="G342" s="71"/>
      <c r="R342" s="73"/>
    </row>
    <row r="343" spans="5:18" ht="12.75">
      <c r="E343" s="160"/>
      <c r="G343" s="71"/>
      <c r="R343" s="73"/>
    </row>
    <row r="344" spans="5:18" ht="12.75">
      <c r="E344" s="160"/>
      <c r="G344" s="71"/>
      <c r="R344" s="73"/>
    </row>
    <row r="345" spans="5:18" ht="12.75">
      <c r="E345" s="160"/>
      <c r="G345" s="71"/>
      <c r="R345" s="73"/>
    </row>
    <row r="346" spans="5:18" ht="12.75">
      <c r="E346" s="160"/>
      <c r="G346" s="71"/>
      <c r="R346" s="73"/>
    </row>
    <row r="347" spans="5:18" ht="12.75">
      <c r="E347" s="160"/>
      <c r="G347" s="71"/>
      <c r="R347" s="73"/>
    </row>
    <row r="348" spans="5:18" ht="12.75">
      <c r="E348" s="160"/>
      <c r="G348" s="71"/>
      <c r="R348" s="73"/>
    </row>
    <row r="349" spans="5:18" ht="12.75">
      <c r="E349" s="160"/>
      <c r="G349" s="71"/>
      <c r="R349" s="73"/>
    </row>
    <row r="350" spans="5:18" ht="12.75">
      <c r="E350" s="160"/>
      <c r="G350" s="71"/>
      <c r="R350" s="73"/>
    </row>
    <row r="351" spans="5:18" ht="12.75">
      <c r="E351" s="160"/>
      <c r="G351" s="71"/>
      <c r="R351" s="73"/>
    </row>
    <row r="352" spans="5:18" ht="12.75">
      <c r="E352" s="160"/>
      <c r="G352" s="71"/>
      <c r="R352" s="73"/>
    </row>
    <row r="353" spans="5:18" ht="12.75">
      <c r="E353" s="160"/>
      <c r="G353" s="71"/>
      <c r="R353" s="73"/>
    </row>
    <row r="354" spans="5:18" ht="12.75">
      <c r="E354" s="160"/>
      <c r="G354" s="71"/>
      <c r="R354" s="73"/>
    </row>
    <row r="355" spans="5:18" ht="12.75">
      <c r="E355" s="160"/>
      <c r="G355" s="71"/>
      <c r="R355" s="73"/>
    </row>
    <row r="356" spans="5:18" ht="12.75">
      <c r="E356" s="160"/>
      <c r="G356" s="71"/>
      <c r="R356" s="73"/>
    </row>
    <row r="357" spans="5:18" ht="12.75">
      <c r="E357" s="160"/>
      <c r="G357" s="71"/>
      <c r="R357" s="73"/>
    </row>
    <row r="358" spans="5:18" ht="12.75">
      <c r="E358" s="160"/>
      <c r="G358" s="71"/>
      <c r="R358" s="73"/>
    </row>
    <row r="359" spans="5:18" ht="12.75">
      <c r="E359" s="160"/>
      <c r="G359" s="71"/>
      <c r="R359" s="73"/>
    </row>
    <row r="360" spans="5:18" ht="12.75">
      <c r="E360" s="160"/>
      <c r="G360" s="71"/>
      <c r="R360" s="73"/>
    </row>
    <row r="361" spans="5:18" ht="12.75">
      <c r="E361" s="160"/>
      <c r="G361" s="71"/>
      <c r="R361" s="73"/>
    </row>
    <row r="362" spans="5:18" ht="12.75">
      <c r="E362" s="160"/>
      <c r="G362" s="71"/>
      <c r="R362" s="73"/>
    </row>
    <row r="363" spans="5:18" ht="12.75">
      <c r="E363" s="160"/>
      <c r="G363" s="71"/>
      <c r="R363" s="73"/>
    </row>
    <row r="364" spans="5:18" ht="12.75">
      <c r="E364" s="160"/>
      <c r="G364" s="71"/>
      <c r="R364" s="73"/>
    </row>
    <row r="365" spans="5:18" ht="12.75">
      <c r="E365" s="160"/>
      <c r="G365" s="71"/>
      <c r="R365" s="73"/>
    </row>
    <row r="366" spans="5:18" ht="12.75">
      <c r="E366" s="160"/>
      <c r="G366" s="71"/>
      <c r="R366" s="73"/>
    </row>
    <row r="367" spans="5:18" ht="12.75">
      <c r="E367" s="160"/>
      <c r="G367" s="71"/>
      <c r="R367" s="73"/>
    </row>
    <row r="368" spans="5:18" ht="12.75">
      <c r="E368" s="160"/>
      <c r="G368" s="71"/>
      <c r="R368" s="73"/>
    </row>
    <row r="369" spans="5:18" ht="12.75">
      <c r="E369" s="160"/>
      <c r="G369" s="71"/>
      <c r="R369" s="73"/>
    </row>
    <row r="370" spans="5:18" ht="12.75">
      <c r="E370" s="160"/>
      <c r="G370" s="71"/>
      <c r="R370" s="73"/>
    </row>
    <row r="371" spans="5:18" ht="12.75">
      <c r="E371" s="160"/>
      <c r="G371" s="71"/>
      <c r="R371" s="73"/>
    </row>
    <row r="372" spans="5:18" ht="12.75">
      <c r="E372" s="160"/>
      <c r="G372" s="71"/>
      <c r="R372" s="73"/>
    </row>
    <row r="373" spans="5:18" ht="12.75">
      <c r="E373" s="160"/>
      <c r="G373" s="71"/>
      <c r="R373" s="73"/>
    </row>
    <row r="374" spans="5:18" ht="12.75">
      <c r="E374" s="160"/>
      <c r="G374" s="71"/>
      <c r="R374" s="73"/>
    </row>
    <row r="375" spans="5:18" ht="12.75">
      <c r="E375" s="160"/>
      <c r="G375" s="71"/>
      <c r="R375" s="73"/>
    </row>
    <row r="376" spans="5:18" ht="12.75">
      <c r="E376" s="160"/>
      <c r="G376" s="71"/>
      <c r="R376" s="73"/>
    </row>
    <row r="377" spans="5:18" ht="12.75">
      <c r="E377" s="160"/>
      <c r="G377" s="71"/>
      <c r="R377" s="73"/>
    </row>
    <row r="378" spans="5:18" ht="12.75">
      <c r="E378" s="160"/>
      <c r="G378" s="71"/>
      <c r="R378" s="73"/>
    </row>
    <row r="379" spans="5:18" ht="12.75">
      <c r="E379" s="160"/>
      <c r="G379" s="71"/>
      <c r="R379" s="73"/>
    </row>
    <row r="380" spans="5:18" ht="12.75">
      <c r="E380" s="160"/>
      <c r="G380" s="71"/>
      <c r="R380" s="73"/>
    </row>
    <row r="381" spans="5:18" ht="12.75">
      <c r="E381" s="160"/>
      <c r="G381" s="71"/>
      <c r="R381" s="73"/>
    </row>
    <row r="382" spans="5:18" ht="12.75">
      <c r="E382" s="160"/>
      <c r="G382" s="71"/>
      <c r="R382" s="73"/>
    </row>
    <row r="383" spans="5:18" ht="12.75">
      <c r="E383" s="160"/>
      <c r="G383" s="71"/>
      <c r="R383" s="73"/>
    </row>
    <row r="384" spans="5:18" ht="12.75">
      <c r="E384" s="160"/>
      <c r="G384" s="71"/>
      <c r="R384" s="73"/>
    </row>
    <row r="385" spans="5:18" ht="12.75">
      <c r="E385" s="160"/>
      <c r="G385" s="71"/>
      <c r="R385" s="73"/>
    </row>
    <row r="386" spans="5:18" ht="12.75">
      <c r="E386" s="160"/>
      <c r="G386" s="71"/>
      <c r="R386" s="73"/>
    </row>
    <row r="387" spans="5:18" ht="12.75">
      <c r="E387" s="160"/>
      <c r="G387" s="71"/>
      <c r="R387" s="73"/>
    </row>
    <row r="388" spans="5:18" ht="12.75">
      <c r="E388" s="160"/>
      <c r="G388" s="71"/>
      <c r="R388" s="73"/>
    </row>
    <row r="389" spans="5:18" ht="12.75">
      <c r="E389" s="160"/>
      <c r="G389" s="71"/>
      <c r="R389" s="73"/>
    </row>
    <row r="390" spans="5:18" ht="12.75">
      <c r="E390" s="160"/>
      <c r="G390" s="71"/>
      <c r="R390" s="73"/>
    </row>
    <row r="391" spans="5:18" ht="12.75">
      <c r="E391" s="160"/>
      <c r="G391" s="71"/>
      <c r="R391" s="73"/>
    </row>
    <row r="392" spans="5:18" ht="12.75">
      <c r="E392" s="160"/>
      <c r="G392" s="71"/>
      <c r="R392" s="73"/>
    </row>
    <row r="393" spans="5:18" ht="12.75">
      <c r="E393" s="160"/>
      <c r="G393" s="71"/>
      <c r="R393" s="73"/>
    </row>
    <row r="394" spans="5:18" ht="12.75">
      <c r="E394" s="160"/>
      <c r="G394" s="71"/>
      <c r="R394" s="73"/>
    </row>
    <row r="395" spans="5:18" ht="12.75">
      <c r="E395" s="160"/>
      <c r="G395" s="71"/>
      <c r="R395" s="73"/>
    </row>
    <row r="396" spans="5:18" ht="12.75">
      <c r="E396" s="160"/>
      <c r="G396" s="71"/>
      <c r="R396" s="73"/>
    </row>
    <row r="397" spans="5:18" ht="12.75">
      <c r="E397" s="160"/>
      <c r="G397" s="71"/>
      <c r="R397" s="73"/>
    </row>
    <row r="398" spans="5:18" ht="12.75">
      <c r="E398" s="160"/>
      <c r="G398" s="71"/>
      <c r="R398" s="73"/>
    </row>
    <row r="399" spans="5:18" ht="12.75">
      <c r="E399" s="160"/>
      <c r="G399" s="71"/>
      <c r="R399" s="73"/>
    </row>
    <row r="400" spans="5:18" ht="12.75">
      <c r="E400" s="160"/>
      <c r="G400" s="71"/>
      <c r="R400" s="73"/>
    </row>
    <row r="401" spans="5:18" ht="12.75">
      <c r="E401" s="160"/>
      <c r="G401" s="71"/>
      <c r="R401" s="73"/>
    </row>
    <row r="402" spans="5:18" ht="12.75">
      <c r="E402" s="160"/>
      <c r="G402" s="71"/>
      <c r="R402" s="73"/>
    </row>
    <row r="403" spans="5:18" ht="12.75">
      <c r="E403" s="160"/>
      <c r="G403" s="71"/>
      <c r="R403" s="73"/>
    </row>
    <row r="404" spans="5:18" ht="12.75">
      <c r="E404" s="160"/>
      <c r="G404" s="71"/>
      <c r="R404" s="73"/>
    </row>
    <row r="405" spans="5:18" ht="12.75">
      <c r="E405" s="160"/>
      <c r="G405" s="71"/>
      <c r="R405" s="73"/>
    </row>
    <row r="406" spans="5:18" ht="12.75">
      <c r="E406" s="160"/>
      <c r="G406" s="71"/>
      <c r="R406" s="73"/>
    </row>
    <row r="407" spans="5:18" ht="12.75">
      <c r="E407" s="160"/>
      <c r="G407" s="71"/>
      <c r="R407" s="73"/>
    </row>
    <row r="408" spans="5:18" ht="12.75">
      <c r="E408" s="160"/>
      <c r="G408" s="71"/>
      <c r="R408" s="73"/>
    </row>
    <row r="409" spans="5:18" ht="12.75">
      <c r="E409" s="160"/>
      <c r="G409" s="71"/>
      <c r="R409" s="73"/>
    </row>
    <row r="410" spans="5:18" ht="12.75">
      <c r="E410" s="160"/>
      <c r="G410" s="71"/>
      <c r="R410" s="73"/>
    </row>
    <row r="411" spans="5:18" ht="12.75">
      <c r="E411" s="160"/>
      <c r="G411" s="71"/>
      <c r="R411" s="73"/>
    </row>
    <row r="412" spans="5:18" ht="12.75">
      <c r="E412" s="160"/>
      <c r="G412" s="71"/>
      <c r="R412" s="73"/>
    </row>
    <row r="413" spans="5:18" ht="12.75">
      <c r="E413" s="160"/>
      <c r="G413" s="71"/>
      <c r="R413" s="73"/>
    </row>
    <row r="414" spans="5:18" ht="12.75">
      <c r="E414" s="160"/>
      <c r="G414" s="71"/>
      <c r="R414" s="73"/>
    </row>
    <row r="415" spans="5:18" ht="12.75">
      <c r="E415" s="160"/>
      <c r="G415" s="71"/>
      <c r="R415" s="73"/>
    </row>
    <row r="416" spans="5:18" ht="12.75">
      <c r="E416" s="160"/>
      <c r="G416" s="71"/>
      <c r="R416" s="73"/>
    </row>
    <row r="417" spans="5:18" ht="12.75">
      <c r="E417" s="160"/>
      <c r="G417" s="71"/>
      <c r="R417" s="73"/>
    </row>
    <row r="418" spans="5:18" ht="12.75">
      <c r="E418" s="160"/>
      <c r="G418" s="71"/>
      <c r="R418" s="73"/>
    </row>
    <row r="419" spans="5:18" ht="12.75">
      <c r="E419" s="160"/>
      <c r="G419" s="71"/>
      <c r="R419" s="73"/>
    </row>
    <row r="420" spans="5:18" ht="12.75">
      <c r="E420" s="160"/>
      <c r="G420" s="71"/>
      <c r="R420" s="73"/>
    </row>
    <row r="421" spans="5:18" ht="12.75">
      <c r="E421" s="160"/>
      <c r="G421" s="71"/>
      <c r="R421" s="73"/>
    </row>
    <row r="422" spans="5:18" ht="12.75">
      <c r="E422" s="160"/>
      <c r="G422" s="71"/>
      <c r="R422" s="73"/>
    </row>
    <row r="423" spans="5:18" ht="12.75">
      <c r="E423" s="160"/>
      <c r="G423" s="71"/>
      <c r="R423" s="73"/>
    </row>
    <row r="424" spans="5:18" ht="12.75">
      <c r="E424" s="160"/>
      <c r="G424" s="71"/>
      <c r="R424" s="73"/>
    </row>
    <row r="425" spans="5:18" ht="12.75">
      <c r="E425" s="160"/>
      <c r="G425" s="71"/>
      <c r="R425" s="73"/>
    </row>
    <row r="426" spans="5:18" ht="12.75">
      <c r="E426" s="160"/>
      <c r="G426" s="71"/>
      <c r="R426" s="73"/>
    </row>
    <row r="427" spans="5:18" ht="12.75">
      <c r="E427" s="160"/>
      <c r="G427" s="71"/>
      <c r="R427" s="73"/>
    </row>
    <row r="428" spans="5:18" ht="12.75">
      <c r="E428" s="160"/>
      <c r="G428" s="71"/>
      <c r="R428" s="73"/>
    </row>
    <row r="429" spans="5:18" ht="12.75">
      <c r="E429" s="160"/>
      <c r="G429" s="71"/>
      <c r="R429" s="73"/>
    </row>
    <row r="430" spans="5:18" ht="12.75">
      <c r="E430" s="160"/>
      <c r="G430" s="71"/>
      <c r="R430" s="73"/>
    </row>
    <row r="431" spans="5:18" ht="12.75">
      <c r="E431" s="160"/>
      <c r="G431" s="71"/>
      <c r="R431" s="73"/>
    </row>
    <row r="432" spans="5:18" ht="12.75">
      <c r="E432" s="160"/>
      <c r="G432" s="71"/>
      <c r="R432" s="73"/>
    </row>
    <row r="433" spans="5:18" ht="12.75">
      <c r="E433" s="160"/>
      <c r="G433" s="71"/>
      <c r="R433" s="73"/>
    </row>
    <row r="434" spans="5:18" ht="12.75">
      <c r="E434" s="160"/>
      <c r="G434" s="71"/>
      <c r="R434" s="73"/>
    </row>
    <row r="435" spans="5:18" ht="12.75">
      <c r="E435" s="160"/>
      <c r="G435" s="71"/>
      <c r="R435" s="73"/>
    </row>
    <row r="436" spans="5:18" ht="12.75">
      <c r="E436" s="160"/>
      <c r="G436" s="71"/>
      <c r="R436" s="73"/>
    </row>
    <row r="437" spans="5:18" ht="12.75">
      <c r="E437" s="160"/>
      <c r="G437" s="71"/>
      <c r="R437" s="73"/>
    </row>
    <row r="438" spans="5:18" ht="12.75">
      <c r="E438" s="160"/>
      <c r="G438" s="71"/>
      <c r="R438" s="73"/>
    </row>
    <row r="439" spans="5:18" ht="12.75">
      <c r="E439" s="160"/>
      <c r="G439" s="71"/>
      <c r="R439" s="73"/>
    </row>
    <row r="440" spans="5:18" ht="12.75">
      <c r="E440" s="160"/>
      <c r="G440" s="71"/>
      <c r="R440" s="73"/>
    </row>
    <row r="441" spans="5:18" ht="12.75">
      <c r="E441" s="160"/>
      <c r="G441" s="71"/>
      <c r="R441" s="73"/>
    </row>
    <row r="442" spans="5:18" ht="12.75">
      <c r="E442" s="160"/>
      <c r="G442" s="71"/>
      <c r="R442" s="73"/>
    </row>
    <row r="443" spans="5:18" ht="12.75">
      <c r="E443" s="160"/>
      <c r="G443" s="71"/>
      <c r="R443" s="73"/>
    </row>
    <row r="444" spans="5:18" ht="12.75">
      <c r="E444" s="160"/>
      <c r="G444" s="71"/>
      <c r="R444" s="73"/>
    </row>
    <row r="445" spans="5:18" ht="12.75">
      <c r="E445" s="160"/>
      <c r="G445" s="71"/>
      <c r="R445" s="73"/>
    </row>
    <row r="446" spans="5:18" ht="12.75">
      <c r="E446" s="160"/>
      <c r="G446" s="71"/>
      <c r="R446" s="73"/>
    </row>
    <row r="447" spans="5:18" ht="12.75">
      <c r="E447" s="160"/>
      <c r="G447" s="71"/>
      <c r="R447" s="73"/>
    </row>
    <row r="448" spans="5:18" ht="12.75">
      <c r="E448" s="160"/>
      <c r="G448" s="71"/>
      <c r="R448" s="73"/>
    </row>
    <row r="449" spans="5:18" ht="12.75">
      <c r="E449" s="160"/>
      <c r="G449" s="71"/>
      <c r="R449" s="73"/>
    </row>
    <row r="450" spans="5:18" ht="12.75">
      <c r="E450" s="160"/>
      <c r="G450" s="71"/>
      <c r="R450" s="73"/>
    </row>
    <row r="451" spans="5:18" ht="12.75">
      <c r="E451" s="160"/>
      <c r="G451" s="71"/>
      <c r="R451" s="73"/>
    </row>
    <row r="452" spans="5:18" ht="12.75">
      <c r="E452" s="160"/>
      <c r="G452" s="71"/>
      <c r="R452" s="73"/>
    </row>
    <row r="453" spans="5:18" ht="12.75">
      <c r="E453" s="160"/>
      <c r="G453" s="71"/>
      <c r="R453" s="73"/>
    </row>
    <row r="454" spans="5:18" ht="12.75">
      <c r="E454" s="160"/>
      <c r="G454" s="71"/>
      <c r="R454" s="73"/>
    </row>
    <row r="455" spans="5:18" ht="12.75">
      <c r="E455" s="160"/>
      <c r="G455" s="71"/>
      <c r="R455" s="73"/>
    </row>
    <row r="456" spans="5:18" ht="12.75">
      <c r="E456" s="160"/>
      <c r="G456" s="71"/>
      <c r="R456" s="73"/>
    </row>
    <row r="457" spans="5:18" ht="12.75">
      <c r="E457" s="160"/>
      <c r="G457" s="71"/>
      <c r="R457" s="73"/>
    </row>
    <row r="458" spans="5:18" ht="12.75">
      <c r="E458" s="160"/>
      <c r="G458" s="71"/>
      <c r="R458" s="73"/>
    </row>
    <row r="459" spans="5:18" ht="12.75">
      <c r="E459" s="160"/>
      <c r="G459" s="71"/>
      <c r="R459" s="73"/>
    </row>
    <row r="460" spans="5:18" ht="12.75">
      <c r="E460" s="160"/>
      <c r="G460" s="71"/>
      <c r="R460" s="73"/>
    </row>
    <row r="461" spans="5:18" ht="12.75">
      <c r="E461" s="160"/>
      <c r="G461" s="71"/>
      <c r="R461" s="73"/>
    </row>
    <row r="462" spans="5:18" ht="12.75">
      <c r="E462" s="160"/>
      <c r="G462" s="71"/>
      <c r="R462" s="73"/>
    </row>
    <row r="463" spans="5:18" ht="12.75">
      <c r="E463" s="160"/>
      <c r="G463" s="71"/>
      <c r="R463" s="73"/>
    </row>
    <row r="464" spans="5:18" ht="12.75">
      <c r="E464" s="160"/>
      <c r="G464" s="71"/>
      <c r="R464" s="73"/>
    </row>
    <row r="465" spans="5:18" ht="12.75">
      <c r="E465" s="160"/>
      <c r="G465" s="71"/>
      <c r="R465" s="73"/>
    </row>
    <row r="466" spans="5:18" ht="12.75">
      <c r="E466" s="160"/>
      <c r="G466" s="71"/>
      <c r="R466" s="73"/>
    </row>
    <row r="467" spans="5:18" ht="12.75">
      <c r="E467" s="160"/>
      <c r="G467" s="71"/>
      <c r="R467" s="73"/>
    </row>
    <row r="468" spans="5:18" ht="12.75">
      <c r="E468" s="160"/>
      <c r="G468" s="71"/>
      <c r="R468" s="73"/>
    </row>
    <row r="469" spans="5:18" ht="12.75">
      <c r="E469" s="160"/>
      <c r="G469" s="71"/>
      <c r="R469" s="73"/>
    </row>
    <row r="470" spans="5:18" ht="12.75">
      <c r="E470" s="160"/>
      <c r="G470" s="71"/>
      <c r="R470" s="73"/>
    </row>
    <row r="471" spans="5:18" ht="12.75">
      <c r="E471" s="160"/>
      <c r="G471" s="71"/>
      <c r="R471" s="73"/>
    </row>
    <row r="472" spans="5:18" ht="12.75">
      <c r="E472" s="160"/>
      <c r="G472" s="71"/>
      <c r="R472" s="73"/>
    </row>
    <row r="473" spans="5:18" ht="12.75">
      <c r="E473" s="160"/>
      <c r="G473" s="71"/>
      <c r="R473" s="73"/>
    </row>
    <row r="474" spans="5:18" ht="12.75">
      <c r="E474" s="160"/>
      <c r="G474" s="71"/>
      <c r="R474" s="73"/>
    </row>
    <row r="475" spans="5:18" ht="12.75">
      <c r="E475" s="160"/>
      <c r="G475" s="71"/>
      <c r="R475" s="73"/>
    </row>
    <row r="476" spans="5:18" ht="12.75">
      <c r="E476" s="160"/>
      <c r="G476" s="71"/>
      <c r="R476" s="73"/>
    </row>
    <row r="477" spans="5:18" ht="12.75">
      <c r="E477" s="160"/>
      <c r="G477" s="71"/>
      <c r="R477" s="73"/>
    </row>
    <row r="478" spans="5:18" ht="12.75">
      <c r="E478" s="160"/>
      <c r="G478" s="71"/>
      <c r="R478" s="73"/>
    </row>
    <row r="479" spans="5:18" ht="12.75">
      <c r="E479" s="160"/>
      <c r="G479" s="71"/>
      <c r="R479" s="73"/>
    </row>
    <row r="480" spans="5:18" ht="12.75">
      <c r="E480" s="160"/>
      <c r="G480" s="71"/>
      <c r="R480" s="73"/>
    </row>
    <row r="481" spans="5:18" ht="12.75">
      <c r="E481" s="160"/>
      <c r="G481" s="71"/>
      <c r="R481" s="73"/>
    </row>
    <row r="482" spans="5:18" ht="12.75">
      <c r="E482" s="160"/>
      <c r="G482" s="71"/>
      <c r="R482" s="73"/>
    </row>
    <row r="483" spans="5:18" ht="12.75">
      <c r="E483" s="160"/>
      <c r="G483" s="71"/>
      <c r="R483" s="73"/>
    </row>
    <row r="484" spans="5:18" ht="12.75">
      <c r="E484" s="160"/>
      <c r="G484" s="71"/>
      <c r="R484" s="73"/>
    </row>
    <row r="485" spans="5:18" ht="12.75">
      <c r="E485" s="160"/>
      <c r="G485" s="71"/>
      <c r="R485" s="73"/>
    </row>
    <row r="486" spans="5:18" ht="12.75">
      <c r="E486" s="160"/>
      <c r="G486" s="71"/>
      <c r="R486" s="73"/>
    </row>
    <row r="487" spans="5:18" ht="12.75">
      <c r="E487" s="160"/>
      <c r="G487" s="71"/>
      <c r="R487" s="73"/>
    </row>
    <row r="488" spans="5:18" ht="12.75">
      <c r="E488" s="160"/>
      <c r="G488" s="71"/>
      <c r="R488" s="73"/>
    </row>
    <row r="489" spans="5:18" ht="12.75">
      <c r="E489" s="160"/>
      <c r="G489" s="71"/>
      <c r="R489" s="73"/>
    </row>
    <row r="490" spans="5:18" ht="12.75">
      <c r="E490" s="160"/>
      <c r="G490" s="71"/>
      <c r="R490" s="73"/>
    </row>
    <row r="491" spans="5:18" ht="12.75">
      <c r="E491" s="160"/>
      <c r="G491" s="71"/>
      <c r="R491" s="73"/>
    </row>
    <row r="492" spans="5:18" ht="12.75">
      <c r="E492" s="160"/>
      <c r="G492" s="71"/>
      <c r="R492" s="73"/>
    </row>
    <row r="493" spans="5:18" ht="12.75">
      <c r="E493" s="160"/>
      <c r="G493" s="71"/>
      <c r="R493" s="73"/>
    </row>
    <row r="494" spans="5:18" ht="12.75">
      <c r="E494" s="160"/>
      <c r="G494" s="71"/>
      <c r="R494" s="73"/>
    </row>
    <row r="495" spans="5:18" ht="12.75">
      <c r="E495" s="160"/>
      <c r="G495" s="71"/>
      <c r="R495" s="73"/>
    </row>
    <row r="496" spans="5:18" ht="12.75">
      <c r="E496" s="160"/>
      <c r="G496" s="71"/>
      <c r="R496" s="73"/>
    </row>
    <row r="497" spans="5:18" ht="12.75">
      <c r="E497" s="160"/>
      <c r="G497" s="71"/>
      <c r="R497" s="73"/>
    </row>
    <row r="498" spans="5:18" ht="12.75">
      <c r="E498" s="160"/>
      <c r="G498" s="71"/>
      <c r="R498" s="73"/>
    </row>
    <row r="499" spans="5:18" ht="12.75">
      <c r="E499" s="160"/>
      <c r="G499" s="71"/>
      <c r="R499" s="73"/>
    </row>
    <row r="500" spans="5:18" ht="12.75">
      <c r="E500" s="160"/>
      <c r="G500" s="71"/>
      <c r="R500" s="73"/>
    </row>
    <row r="501" spans="5:18" ht="12.75">
      <c r="E501" s="160"/>
      <c r="G501" s="71"/>
      <c r="R501" s="73"/>
    </row>
    <row r="502" spans="5:18" ht="12.75">
      <c r="E502" s="160"/>
      <c r="G502" s="71"/>
      <c r="R502" s="73"/>
    </row>
    <row r="503" spans="5:18" ht="12.75">
      <c r="E503" s="160"/>
      <c r="G503" s="71"/>
      <c r="R503" s="73"/>
    </row>
    <row r="504" spans="5:18" ht="12.75">
      <c r="E504" s="160"/>
      <c r="G504" s="71"/>
      <c r="R504" s="73"/>
    </row>
    <row r="505" spans="5:18" ht="12.75">
      <c r="E505" s="160"/>
      <c r="G505" s="71"/>
      <c r="R505" s="73"/>
    </row>
    <row r="506" spans="5:18" ht="12.75">
      <c r="E506" s="160"/>
      <c r="G506" s="71"/>
      <c r="R506" s="73"/>
    </row>
    <row r="507" spans="5:18" ht="12.75">
      <c r="E507" s="160"/>
      <c r="G507" s="71"/>
      <c r="R507" s="73"/>
    </row>
    <row r="508" spans="5:18" ht="12.75">
      <c r="E508" s="160"/>
      <c r="G508" s="71"/>
      <c r="R508" s="73"/>
    </row>
    <row r="509" spans="5:18" ht="12.75">
      <c r="E509" s="160"/>
      <c r="G509" s="71"/>
      <c r="R509" s="73"/>
    </row>
    <row r="510" spans="5:18" ht="12.75">
      <c r="E510" s="160"/>
      <c r="G510" s="71"/>
      <c r="R510" s="73"/>
    </row>
    <row r="511" spans="5:18" ht="12.75">
      <c r="E511" s="160"/>
      <c r="G511" s="71"/>
      <c r="R511" s="73"/>
    </row>
    <row r="512" spans="5:18" ht="12.75">
      <c r="E512" s="160"/>
      <c r="G512" s="71"/>
      <c r="R512" s="73"/>
    </row>
    <row r="513" spans="5:18" ht="12.75">
      <c r="E513" s="160"/>
      <c r="G513" s="71"/>
      <c r="R513" s="73"/>
    </row>
    <row r="514" spans="5:18" ht="12.75">
      <c r="E514" s="160"/>
      <c r="G514" s="71"/>
      <c r="R514" s="73"/>
    </row>
    <row r="515" spans="5:18" ht="12.75">
      <c r="E515" s="160"/>
      <c r="G515" s="71"/>
      <c r="R515" s="73"/>
    </row>
    <row r="516" spans="5:18" ht="12.75">
      <c r="E516" s="160"/>
      <c r="G516" s="71"/>
      <c r="R516" s="73"/>
    </row>
    <row r="517" spans="5:18" ht="12.75">
      <c r="E517" s="160"/>
      <c r="G517" s="71"/>
      <c r="R517" s="73"/>
    </row>
    <row r="518" spans="5:18" ht="12.75">
      <c r="E518" s="160"/>
      <c r="G518" s="71"/>
      <c r="R518" s="73"/>
    </row>
    <row r="519" spans="5:18" ht="12.75">
      <c r="E519" s="160"/>
      <c r="G519" s="71"/>
      <c r="R519" s="73"/>
    </row>
    <row r="520" spans="5:18" ht="12.75">
      <c r="E520" s="160"/>
      <c r="G520" s="71"/>
      <c r="R520" s="73"/>
    </row>
    <row r="521" spans="5:18" ht="12.75">
      <c r="E521" s="160"/>
      <c r="G521" s="71"/>
      <c r="R521" s="73"/>
    </row>
    <row r="522" spans="5:18" ht="12.75">
      <c r="E522" s="160"/>
      <c r="G522" s="71"/>
      <c r="R522" s="73"/>
    </row>
    <row r="523" spans="5:18" ht="12.75">
      <c r="E523" s="160"/>
      <c r="G523" s="71"/>
      <c r="R523" s="73"/>
    </row>
    <row r="524" spans="5:18" ht="12.75">
      <c r="E524" s="160"/>
      <c r="G524" s="71"/>
      <c r="R524" s="73"/>
    </row>
    <row r="525" spans="5:18" ht="12.75">
      <c r="E525" s="160"/>
      <c r="G525" s="71"/>
      <c r="R525" s="73"/>
    </row>
    <row r="526" spans="5:18" ht="12.75">
      <c r="E526" s="160"/>
      <c r="G526" s="71"/>
      <c r="R526" s="73"/>
    </row>
    <row r="527" spans="5:18" ht="12.75">
      <c r="E527" s="160"/>
      <c r="G527" s="71"/>
      <c r="R527" s="73"/>
    </row>
    <row r="528" spans="5:18" ht="12.75">
      <c r="E528" s="160"/>
      <c r="G528" s="71"/>
      <c r="R528" s="73"/>
    </row>
    <row r="529" spans="5:18" ht="12.75">
      <c r="E529" s="160"/>
      <c r="G529" s="71"/>
      <c r="R529" s="73"/>
    </row>
    <row r="530" spans="5:18" ht="12.75">
      <c r="E530" s="160"/>
      <c r="G530" s="71"/>
      <c r="R530" s="73"/>
    </row>
    <row r="531" spans="5:18" ht="12.75">
      <c r="E531" s="160"/>
      <c r="G531" s="71"/>
      <c r="R531" s="73"/>
    </row>
    <row r="532" spans="5:18" ht="12.75">
      <c r="E532" s="160"/>
      <c r="G532" s="71"/>
      <c r="R532" s="73"/>
    </row>
    <row r="533" spans="5:18" ht="12.75">
      <c r="E533" s="160"/>
      <c r="G533" s="71"/>
      <c r="R533" s="73"/>
    </row>
    <row r="534" spans="5:18" ht="12.75">
      <c r="E534" s="160"/>
      <c r="G534" s="71"/>
      <c r="R534" s="73"/>
    </row>
    <row r="535" spans="5:18" ht="12.75">
      <c r="E535" s="160"/>
      <c r="G535" s="71"/>
      <c r="R535" s="73"/>
    </row>
    <row r="536" spans="5:18" ht="12.75">
      <c r="E536" s="160"/>
      <c r="G536" s="71"/>
      <c r="R536" s="73"/>
    </row>
    <row r="537" spans="5:18" ht="12.75">
      <c r="E537" s="160"/>
      <c r="G537" s="71"/>
      <c r="R537" s="73"/>
    </row>
    <row r="538" spans="5:18" ht="12.75">
      <c r="E538" s="160"/>
      <c r="G538" s="71"/>
      <c r="R538" s="73"/>
    </row>
    <row r="539" spans="5:18" ht="12.75">
      <c r="E539" s="160"/>
      <c r="G539" s="71"/>
      <c r="R539" s="73"/>
    </row>
    <row r="540" spans="5:18" ht="12.75">
      <c r="E540" s="160"/>
      <c r="G540" s="71"/>
      <c r="R540" s="73"/>
    </row>
    <row r="541" spans="5:18" ht="12.75">
      <c r="E541" s="160"/>
      <c r="G541" s="71"/>
      <c r="R541" s="73"/>
    </row>
    <row r="542" spans="5:18" ht="12.75">
      <c r="E542" s="160"/>
      <c r="G542" s="71"/>
      <c r="R542" s="73"/>
    </row>
    <row r="543" spans="5:18" ht="12.75">
      <c r="E543" s="160"/>
      <c r="G543" s="71"/>
      <c r="R543" s="73"/>
    </row>
    <row r="544" spans="5:18" ht="12.75">
      <c r="E544" s="160"/>
      <c r="G544" s="71"/>
      <c r="R544" s="73"/>
    </row>
    <row r="545" spans="5:18" ht="12.75">
      <c r="E545" s="160"/>
      <c r="G545" s="71"/>
      <c r="R545" s="73"/>
    </row>
    <row r="546" spans="5:18" ht="12.75">
      <c r="E546" s="160"/>
      <c r="G546" s="71"/>
      <c r="R546" s="73"/>
    </row>
    <row r="547" spans="5:18" ht="12.75">
      <c r="E547" s="160"/>
      <c r="G547" s="71"/>
      <c r="R547" s="73"/>
    </row>
    <row r="548" spans="5:18" ht="12.75">
      <c r="E548" s="160"/>
      <c r="G548" s="71"/>
      <c r="R548" s="73"/>
    </row>
    <row r="549" spans="5:18" ht="12.75">
      <c r="E549" s="160"/>
      <c r="G549" s="71"/>
      <c r="R549" s="73"/>
    </row>
    <row r="550" spans="5:18" ht="12.75">
      <c r="E550" s="160"/>
      <c r="G550" s="71"/>
      <c r="R550" s="73"/>
    </row>
    <row r="551" spans="5:18" ht="12.75">
      <c r="E551" s="160"/>
      <c r="G551" s="71"/>
      <c r="R551" s="73"/>
    </row>
    <row r="552" spans="5:18" ht="12.75">
      <c r="E552" s="160"/>
      <c r="G552" s="71"/>
      <c r="R552" s="73"/>
    </row>
    <row r="553" spans="5:18" ht="12.75">
      <c r="E553" s="160"/>
      <c r="G553" s="71"/>
      <c r="R553" s="73"/>
    </row>
    <row r="554" spans="5:18" ht="12.75">
      <c r="E554" s="160"/>
      <c r="G554" s="71"/>
      <c r="R554" s="73"/>
    </row>
    <row r="555" spans="5:18" ht="12.75">
      <c r="E555" s="160"/>
      <c r="G555" s="71"/>
      <c r="R555" s="73"/>
    </row>
    <row r="556" spans="5:18" ht="12.75">
      <c r="E556" s="160"/>
      <c r="G556" s="71"/>
      <c r="R556" s="73"/>
    </row>
    <row r="557" spans="5:18" ht="12.75">
      <c r="E557" s="160"/>
      <c r="G557" s="71"/>
      <c r="R557" s="73"/>
    </row>
    <row r="558" spans="5:18" ht="12.75">
      <c r="E558" s="160"/>
      <c r="G558" s="71"/>
      <c r="R558" s="73"/>
    </row>
    <row r="559" spans="5:18" ht="12.75">
      <c r="E559" s="160"/>
      <c r="G559" s="71"/>
      <c r="R559" s="73"/>
    </row>
    <row r="560" spans="5:18" ht="12.75">
      <c r="E560" s="160"/>
      <c r="G560" s="71"/>
      <c r="R560" s="73"/>
    </row>
    <row r="561" spans="5:18" ht="12.75">
      <c r="E561" s="160"/>
      <c r="G561" s="71"/>
      <c r="R561" s="73"/>
    </row>
    <row r="562" spans="5:18" ht="12.75">
      <c r="E562" s="160"/>
      <c r="G562" s="71"/>
      <c r="R562" s="73"/>
    </row>
    <row r="563" spans="5:18" ht="12.75">
      <c r="E563" s="160"/>
      <c r="G563" s="71"/>
      <c r="R563" s="73"/>
    </row>
    <row r="564" spans="5:18" ht="12.75">
      <c r="E564" s="160"/>
      <c r="G564" s="71"/>
      <c r="R564" s="73"/>
    </row>
    <row r="565" spans="5:18" ht="12.75">
      <c r="E565" s="160"/>
      <c r="G565" s="71"/>
      <c r="R565" s="73"/>
    </row>
    <row r="566" spans="5:18" ht="12.75">
      <c r="E566" s="160"/>
      <c r="G566" s="71"/>
      <c r="R566" s="73"/>
    </row>
    <row r="567" spans="5:18" ht="12.75">
      <c r="E567" s="160"/>
      <c r="G567" s="71"/>
      <c r="R567" s="73"/>
    </row>
    <row r="568" spans="5:18" ht="12.75">
      <c r="E568" s="160"/>
      <c r="G568" s="71"/>
      <c r="R568" s="73"/>
    </row>
    <row r="569" spans="5:18" ht="12.75">
      <c r="E569" s="160"/>
      <c r="G569" s="71"/>
      <c r="R569" s="73"/>
    </row>
    <row r="570" spans="5:18" ht="12.75">
      <c r="E570" s="160"/>
      <c r="G570" s="71"/>
      <c r="R570" s="73"/>
    </row>
    <row r="571" spans="5:18" ht="12.75">
      <c r="E571" s="160"/>
      <c r="G571" s="71"/>
      <c r="R571" s="73"/>
    </row>
    <row r="572" spans="5:18" ht="12.75">
      <c r="E572" s="160"/>
      <c r="G572" s="71"/>
      <c r="R572" s="73"/>
    </row>
    <row r="573" spans="5:18" ht="12.75">
      <c r="E573" s="160"/>
      <c r="G573" s="71"/>
      <c r="R573" s="73"/>
    </row>
    <row r="574" spans="5:18" ht="12.75">
      <c r="E574" s="160"/>
      <c r="G574" s="71"/>
      <c r="R574" s="73"/>
    </row>
    <row r="575" spans="5:18" ht="12.75">
      <c r="E575" s="160"/>
      <c r="G575" s="71"/>
      <c r="R575" s="73"/>
    </row>
    <row r="576" spans="5:18" ht="12.75">
      <c r="E576" s="160"/>
      <c r="G576" s="71"/>
      <c r="R576" s="73"/>
    </row>
    <row r="577" spans="5:18" ht="12.75">
      <c r="E577" s="160"/>
      <c r="G577" s="71"/>
      <c r="R577" s="73"/>
    </row>
    <row r="578" spans="5:18" ht="12.75">
      <c r="E578" s="160"/>
      <c r="G578" s="71"/>
      <c r="R578" s="73"/>
    </row>
    <row r="579" spans="5:18" ht="12.75">
      <c r="E579" s="160"/>
      <c r="G579" s="71"/>
      <c r="R579" s="73"/>
    </row>
    <row r="580" spans="5:18" ht="12.75">
      <c r="E580" s="160"/>
      <c r="G580" s="71"/>
      <c r="R580" s="73"/>
    </row>
    <row r="581" spans="5:18" ht="12.75">
      <c r="E581" s="160"/>
      <c r="G581" s="71"/>
      <c r="R581" s="73"/>
    </row>
    <row r="582" spans="5:18" ht="12.75">
      <c r="E582" s="160"/>
      <c r="G582" s="71"/>
      <c r="R582" s="73"/>
    </row>
    <row r="583" spans="5:18" ht="12.75">
      <c r="E583" s="160"/>
      <c r="G583" s="71"/>
      <c r="R583" s="73"/>
    </row>
    <row r="584" spans="5:18" ht="12.75">
      <c r="E584" s="160"/>
      <c r="G584" s="71"/>
      <c r="R584" s="73"/>
    </row>
    <row r="585" spans="5:18" ht="12.75">
      <c r="E585" s="160"/>
      <c r="G585" s="71"/>
      <c r="R585" s="73"/>
    </row>
    <row r="586" spans="5:18" ht="12.75">
      <c r="E586" s="160"/>
      <c r="G586" s="71"/>
      <c r="R586" s="73"/>
    </row>
    <row r="587" spans="5:18" ht="12.75">
      <c r="E587" s="160"/>
      <c r="G587" s="71"/>
      <c r="R587" s="73"/>
    </row>
    <row r="588" spans="5:18" ht="12.75">
      <c r="E588" s="160"/>
      <c r="G588" s="71"/>
      <c r="R588" s="73"/>
    </row>
    <row r="589" spans="5:18" ht="12.75">
      <c r="E589" s="160"/>
      <c r="G589" s="71"/>
      <c r="R589" s="73"/>
    </row>
    <row r="590" spans="5:18" ht="12.75">
      <c r="E590" s="160"/>
      <c r="G590" s="71"/>
      <c r="R590" s="73"/>
    </row>
    <row r="591" spans="5:18" ht="12.75">
      <c r="E591" s="160"/>
      <c r="G591" s="71"/>
      <c r="R591" s="73"/>
    </row>
    <row r="592" spans="5:18" ht="12.75">
      <c r="E592" s="160"/>
      <c r="G592" s="71"/>
      <c r="R592" s="73"/>
    </row>
    <row r="593" spans="5:18" ht="12.75">
      <c r="E593" s="160"/>
      <c r="G593" s="71"/>
      <c r="R593" s="73"/>
    </row>
    <row r="594" spans="5:18" ht="12.75">
      <c r="E594" s="160"/>
      <c r="G594" s="71"/>
      <c r="R594" s="73"/>
    </row>
    <row r="595" spans="5:18" ht="12.75">
      <c r="E595" s="160"/>
      <c r="G595" s="71"/>
      <c r="R595" s="73"/>
    </row>
    <row r="596" spans="5:18" ht="12.75">
      <c r="E596" s="160"/>
      <c r="G596" s="71"/>
      <c r="R596" s="73"/>
    </row>
    <row r="597" spans="5:18" ht="12.75">
      <c r="E597" s="160"/>
      <c r="G597" s="71"/>
      <c r="R597" s="73"/>
    </row>
    <row r="598" spans="5:18" ht="12.75">
      <c r="E598" s="160"/>
      <c r="G598" s="71"/>
      <c r="R598" s="73"/>
    </row>
    <row r="599" spans="5:18" ht="12.75">
      <c r="E599" s="160"/>
      <c r="G599" s="71"/>
      <c r="R599" s="73"/>
    </row>
    <row r="600" spans="5:18" ht="12.75">
      <c r="E600" s="160"/>
      <c r="G600" s="71"/>
      <c r="R600" s="73"/>
    </row>
    <row r="601" spans="5:18" ht="12.75">
      <c r="E601" s="160"/>
      <c r="G601" s="71"/>
      <c r="R601" s="73"/>
    </row>
    <row r="602" spans="5:18" ht="12.75">
      <c r="E602" s="160"/>
      <c r="G602" s="71"/>
      <c r="R602" s="73"/>
    </row>
    <row r="603" spans="5:18" ht="12.75">
      <c r="E603" s="160"/>
      <c r="G603" s="71"/>
      <c r="R603" s="73"/>
    </row>
    <row r="604" spans="5:18" ht="12.75">
      <c r="E604" s="160"/>
      <c r="G604" s="71"/>
      <c r="R604" s="73"/>
    </row>
    <row r="605" spans="5:18" ht="12.75">
      <c r="E605" s="160"/>
      <c r="G605" s="71"/>
      <c r="R605" s="73"/>
    </row>
    <row r="606" spans="5:18" ht="12.75">
      <c r="E606" s="160"/>
      <c r="G606" s="71"/>
      <c r="R606" s="73"/>
    </row>
    <row r="607" spans="5:18" ht="12.75">
      <c r="E607" s="160"/>
      <c r="G607" s="71"/>
      <c r="R607" s="73"/>
    </row>
    <row r="608" spans="5:18" ht="12.75">
      <c r="E608" s="160"/>
      <c r="G608" s="71"/>
      <c r="R608" s="73"/>
    </row>
    <row r="609" spans="5:18" ht="12.75">
      <c r="E609" s="160"/>
      <c r="G609" s="71"/>
      <c r="R609" s="73"/>
    </row>
    <row r="610" spans="5:18" ht="12.75">
      <c r="E610" s="160"/>
      <c r="G610" s="71"/>
      <c r="R610" s="73"/>
    </row>
    <row r="611" spans="5:18" ht="12.75">
      <c r="E611" s="160"/>
      <c r="G611" s="71"/>
      <c r="R611" s="73"/>
    </row>
    <row r="612" spans="5:18" ht="12.75">
      <c r="E612" s="160"/>
      <c r="G612" s="71"/>
      <c r="R612" s="73"/>
    </row>
    <row r="613" spans="5:18" ht="12.75">
      <c r="E613" s="160"/>
      <c r="G613" s="71"/>
      <c r="R613" s="73"/>
    </row>
    <row r="614" spans="5:18" ht="12.75">
      <c r="E614" s="160"/>
      <c r="G614" s="71"/>
      <c r="R614" s="73"/>
    </row>
    <row r="615" spans="5:18" ht="12.75">
      <c r="E615" s="160"/>
      <c r="G615" s="71"/>
      <c r="R615" s="73"/>
    </row>
    <row r="616" spans="5:18" ht="12.75">
      <c r="E616" s="160"/>
      <c r="G616" s="71"/>
      <c r="R616" s="73"/>
    </row>
    <row r="617" spans="5:18" ht="12.75">
      <c r="E617" s="160"/>
      <c r="G617" s="71"/>
      <c r="R617" s="73"/>
    </row>
    <row r="618" spans="5:18" ht="12.75">
      <c r="E618" s="160"/>
      <c r="G618" s="71"/>
      <c r="R618" s="73"/>
    </row>
    <row r="619" spans="5:18" ht="12.75">
      <c r="E619" s="160"/>
      <c r="G619" s="71"/>
      <c r="R619" s="73"/>
    </row>
    <row r="620" spans="5:18" ht="12.75">
      <c r="E620" s="160"/>
      <c r="G620" s="71"/>
      <c r="R620" s="73"/>
    </row>
    <row r="621" spans="5:18" ht="12.75">
      <c r="E621" s="160"/>
      <c r="G621" s="71"/>
      <c r="R621" s="73"/>
    </row>
    <row r="622" spans="5:18" ht="12.75">
      <c r="E622" s="160"/>
      <c r="G622" s="71"/>
      <c r="R622" s="73"/>
    </row>
    <row r="623" spans="5:18" ht="12.75">
      <c r="E623" s="160"/>
      <c r="G623" s="71"/>
      <c r="R623" s="73"/>
    </row>
    <row r="624" spans="5:18" ht="12.75">
      <c r="E624" s="160"/>
      <c r="G624" s="71"/>
      <c r="R624" s="73"/>
    </row>
    <row r="625" spans="5:18" ht="12.75">
      <c r="E625" s="160"/>
      <c r="G625" s="71"/>
      <c r="R625" s="73"/>
    </row>
    <row r="626" spans="5:18" ht="12.75">
      <c r="E626" s="160"/>
      <c r="G626" s="71"/>
      <c r="R626" s="73"/>
    </row>
    <row r="627" spans="5:18" ht="12.75">
      <c r="E627" s="160"/>
      <c r="G627" s="71"/>
      <c r="R627" s="73"/>
    </row>
    <row r="628" spans="5:18" ht="12.75">
      <c r="E628" s="160"/>
      <c r="G628" s="71"/>
      <c r="R628" s="73"/>
    </row>
    <row r="629" spans="5:18" ht="12.75">
      <c r="E629" s="160"/>
      <c r="G629" s="71"/>
      <c r="R629" s="73"/>
    </row>
    <row r="630" spans="5:18" ht="12.75">
      <c r="E630" s="160"/>
      <c r="G630" s="71"/>
      <c r="R630" s="73"/>
    </row>
    <row r="631" spans="5:18" ht="12.75">
      <c r="E631" s="160"/>
      <c r="G631" s="71"/>
      <c r="R631" s="73"/>
    </row>
    <row r="632" spans="5:18" ht="12.75">
      <c r="E632" s="160"/>
      <c r="G632" s="71"/>
      <c r="R632" s="73"/>
    </row>
    <row r="633" spans="5:18" ht="12.75">
      <c r="E633" s="160"/>
      <c r="G633" s="71"/>
      <c r="R633" s="73"/>
    </row>
    <row r="634" spans="5:18" ht="12.75">
      <c r="E634" s="160"/>
      <c r="G634" s="71"/>
      <c r="R634" s="73"/>
    </row>
    <row r="635" spans="5:18" ht="12.75">
      <c r="E635" s="160"/>
      <c r="G635" s="71"/>
      <c r="R635" s="73"/>
    </row>
    <row r="636" spans="5:18" ht="12.75">
      <c r="E636" s="160"/>
      <c r="G636" s="71"/>
      <c r="R636" s="73"/>
    </row>
    <row r="637" spans="5:18" ht="12.75">
      <c r="E637" s="160"/>
      <c r="G637" s="71"/>
      <c r="R637" s="73"/>
    </row>
    <row r="638" spans="5:18" ht="12.75">
      <c r="E638" s="160"/>
      <c r="G638" s="71"/>
      <c r="R638" s="73"/>
    </row>
    <row r="639" spans="5:18" ht="12.75">
      <c r="E639" s="160"/>
      <c r="G639" s="71"/>
      <c r="R639" s="73"/>
    </row>
    <row r="640" spans="5:18" ht="12.75">
      <c r="E640" s="160"/>
      <c r="G640" s="71"/>
      <c r="R640" s="73"/>
    </row>
    <row r="641" spans="5:18" ht="12.75">
      <c r="E641" s="160"/>
      <c r="G641" s="71"/>
      <c r="R641" s="73"/>
    </row>
    <row r="642" spans="5:18" ht="12.75">
      <c r="E642" s="160"/>
      <c r="G642" s="71"/>
      <c r="R642" s="73"/>
    </row>
    <row r="643" spans="5:18" ht="12.75">
      <c r="E643" s="160"/>
      <c r="G643" s="71"/>
      <c r="R643" s="73"/>
    </row>
    <row r="644" spans="5:18" ht="12.75">
      <c r="E644" s="160"/>
      <c r="G644" s="71"/>
      <c r="R644" s="73"/>
    </row>
    <row r="645" spans="5:18" ht="12.75">
      <c r="E645" s="160"/>
      <c r="G645" s="71"/>
      <c r="R645" s="73"/>
    </row>
    <row r="646" spans="5:18" ht="12.75">
      <c r="E646" s="160"/>
      <c r="G646" s="71"/>
      <c r="R646" s="73"/>
    </row>
    <row r="647" spans="5:18" ht="12.75">
      <c r="E647" s="160"/>
      <c r="G647" s="71"/>
      <c r="R647" s="73"/>
    </row>
    <row r="648" spans="5:18" ht="12.75">
      <c r="E648" s="160"/>
      <c r="G648" s="71"/>
      <c r="R648" s="73"/>
    </row>
    <row r="649" spans="5:18" ht="12.75">
      <c r="E649" s="160"/>
      <c r="G649" s="71"/>
      <c r="R649" s="73"/>
    </row>
    <row r="650" spans="5:18" ht="12.75">
      <c r="E650" s="160"/>
      <c r="G650" s="71"/>
      <c r="R650" s="73"/>
    </row>
    <row r="651" spans="5:18" ht="12.75">
      <c r="E651" s="160"/>
      <c r="G651" s="71"/>
      <c r="R651" s="73"/>
    </row>
    <row r="652" spans="5:18" ht="12.75">
      <c r="E652" s="160"/>
      <c r="G652" s="71"/>
      <c r="R652" s="73"/>
    </row>
    <row r="653" spans="5:18" ht="12.75">
      <c r="E653" s="160"/>
      <c r="G653" s="71"/>
      <c r="R653" s="73"/>
    </row>
    <row r="654" spans="5:18" ht="12.75">
      <c r="E654" s="160"/>
      <c r="G654" s="71"/>
      <c r="R654" s="73"/>
    </row>
    <row r="655" spans="5:18" ht="12.75">
      <c r="E655" s="160"/>
      <c r="G655" s="71"/>
      <c r="R655" s="73"/>
    </row>
    <row r="656" spans="5:18" ht="12.75">
      <c r="E656" s="160"/>
      <c r="G656" s="71"/>
      <c r="R656" s="73"/>
    </row>
    <row r="657" spans="5:18" ht="12.75">
      <c r="E657" s="160"/>
      <c r="G657" s="71"/>
      <c r="R657" s="73"/>
    </row>
    <row r="658" spans="5:18" ht="12.75">
      <c r="E658" s="160"/>
      <c r="G658" s="71"/>
      <c r="R658" s="73"/>
    </row>
    <row r="659" spans="5:18" ht="12.75">
      <c r="E659" s="160"/>
      <c r="G659" s="71"/>
      <c r="R659" s="73"/>
    </row>
    <row r="660" spans="5:18" ht="12.75">
      <c r="E660" s="160"/>
      <c r="G660" s="71"/>
      <c r="R660" s="73"/>
    </row>
    <row r="661" spans="5:18" ht="12.75">
      <c r="E661" s="160"/>
      <c r="G661" s="71"/>
      <c r="R661" s="73"/>
    </row>
    <row r="662" spans="5:18" ht="12.75">
      <c r="E662" s="160"/>
      <c r="G662" s="71"/>
      <c r="R662" s="73"/>
    </row>
    <row r="663" spans="5:18" ht="12.75">
      <c r="E663" s="160"/>
      <c r="G663" s="71"/>
      <c r="R663" s="73"/>
    </row>
    <row r="664" spans="5:18" ht="12.75">
      <c r="E664" s="160"/>
      <c r="G664" s="71"/>
      <c r="R664" s="73"/>
    </row>
    <row r="665" spans="5:18" ht="12.75">
      <c r="E665" s="160"/>
      <c r="G665" s="71"/>
      <c r="R665" s="73"/>
    </row>
    <row r="666" spans="5:18" ht="12.75">
      <c r="E666" s="160"/>
      <c r="G666" s="71"/>
      <c r="R666" s="73"/>
    </row>
    <row r="667" spans="5:18" ht="12.75">
      <c r="E667" s="160"/>
      <c r="G667" s="71"/>
      <c r="R667" s="73"/>
    </row>
    <row r="668" spans="5:18" ht="12.75">
      <c r="E668" s="160"/>
      <c r="G668" s="71"/>
      <c r="R668" s="73"/>
    </row>
    <row r="669" spans="5:18" ht="12.75">
      <c r="E669" s="160"/>
      <c r="G669" s="71"/>
      <c r="R669" s="73"/>
    </row>
    <row r="670" spans="5:18" ht="12.75">
      <c r="E670" s="160"/>
      <c r="G670" s="71"/>
      <c r="R670" s="73"/>
    </row>
    <row r="671" spans="5:18" ht="12.75">
      <c r="E671" s="160"/>
      <c r="G671" s="71"/>
      <c r="R671" s="73"/>
    </row>
    <row r="672" spans="5:18" ht="12.75">
      <c r="E672" s="160"/>
      <c r="G672" s="71"/>
      <c r="R672" s="73"/>
    </row>
    <row r="673" spans="5:18" ht="12.75">
      <c r="E673" s="160"/>
      <c r="G673" s="71"/>
      <c r="R673" s="73"/>
    </row>
    <row r="674" spans="5:18" ht="12.75">
      <c r="E674" s="160"/>
      <c r="G674" s="71"/>
      <c r="R674" s="73"/>
    </row>
    <row r="675" spans="5:18" ht="12.75">
      <c r="E675" s="160"/>
      <c r="G675" s="71"/>
      <c r="R675" s="73"/>
    </row>
    <row r="676" spans="5:18" ht="12.75">
      <c r="E676" s="160"/>
      <c r="G676" s="71"/>
      <c r="R676" s="73"/>
    </row>
    <row r="677" spans="5:18" ht="12.75">
      <c r="E677" s="160"/>
      <c r="G677" s="71"/>
      <c r="R677" s="73"/>
    </row>
    <row r="678" spans="5:18" ht="12.75">
      <c r="E678" s="160"/>
      <c r="G678" s="71"/>
      <c r="R678" s="73"/>
    </row>
    <row r="679" spans="5:18" ht="12.75">
      <c r="E679" s="160"/>
      <c r="G679" s="71"/>
      <c r="R679" s="73"/>
    </row>
    <row r="680" spans="5:18" ht="12.75">
      <c r="E680" s="160"/>
      <c r="G680" s="71"/>
      <c r="R680" s="73"/>
    </row>
    <row r="681" spans="5:18" ht="12.75">
      <c r="E681" s="160"/>
      <c r="G681" s="71"/>
      <c r="R681" s="73"/>
    </row>
    <row r="682" spans="5:18" ht="12.75">
      <c r="E682" s="160"/>
      <c r="G682" s="71"/>
      <c r="R682" s="73"/>
    </row>
    <row r="683" spans="5:18" ht="12.75">
      <c r="E683" s="160"/>
      <c r="G683" s="71"/>
      <c r="R683" s="73"/>
    </row>
    <row r="684" spans="5:18" ht="12.75">
      <c r="E684" s="160"/>
      <c r="G684" s="71"/>
      <c r="R684" s="73"/>
    </row>
    <row r="685" spans="5:18" ht="12.75">
      <c r="E685" s="160"/>
      <c r="G685" s="71"/>
      <c r="R685" s="73"/>
    </row>
    <row r="686" spans="5:18" ht="12.75">
      <c r="E686" s="160"/>
      <c r="G686" s="71"/>
      <c r="R686" s="73"/>
    </row>
    <row r="687" spans="5:18" ht="12.75">
      <c r="E687" s="160"/>
      <c r="G687" s="71"/>
      <c r="R687" s="73"/>
    </row>
    <row r="688" spans="5:18" ht="12.75">
      <c r="E688" s="160"/>
      <c r="G688" s="71"/>
      <c r="R688" s="73"/>
    </row>
    <row r="689" spans="5:18" ht="12.75">
      <c r="E689" s="160"/>
      <c r="G689" s="71"/>
      <c r="R689" s="73"/>
    </row>
    <row r="690" spans="5:18" ht="12.75">
      <c r="E690" s="160"/>
      <c r="G690" s="71"/>
      <c r="R690" s="73"/>
    </row>
    <row r="691" spans="5:18" ht="12.75">
      <c r="E691" s="160"/>
      <c r="G691" s="71"/>
      <c r="R691" s="73"/>
    </row>
    <row r="692" spans="5:18" ht="12.75">
      <c r="E692" s="160"/>
      <c r="G692" s="71"/>
      <c r="R692" s="73"/>
    </row>
    <row r="693" spans="5:18" ht="12.75">
      <c r="E693" s="160"/>
      <c r="G693" s="71"/>
      <c r="R693" s="73"/>
    </row>
    <row r="694" spans="5:18" ht="12.75">
      <c r="E694" s="160"/>
      <c r="G694" s="71"/>
      <c r="R694" s="73"/>
    </row>
    <row r="695" spans="5:18" ht="12.75">
      <c r="E695" s="160"/>
      <c r="G695" s="71"/>
      <c r="R695" s="73"/>
    </row>
    <row r="696" spans="5:18" ht="12.75">
      <c r="E696" s="160"/>
      <c r="G696" s="71"/>
      <c r="R696" s="73"/>
    </row>
    <row r="697" spans="5:18" ht="12.75">
      <c r="E697" s="160"/>
      <c r="G697" s="71"/>
      <c r="R697" s="73"/>
    </row>
    <row r="698" spans="5:18" ht="12.75">
      <c r="E698" s="160"/>
      <c r="G698" s="71"/>
      <c r="R698" s="73"/>
    </row>
    <row r="699" spans="5:18" ht="12.75">
      <c r="E699" s="160"/>
      <c r="G699" s="71"/>
      <c r="R699" s="73"/>
    </row>
    <row r="700" spans="5:18" ht="12.75">
      <c r="E700" s="160"/>
      <c r="G700" s="71"/>
      <c r="R700" s="73"/>
    </row>
    <row r="701" spans="5:18" ht="12.75">
      <c r="E701" s="160"/>
      <c r="G701" s="71"/>
      <c r="R701" s="73"/>
    </row>
    <row r="702" spans="5:18" ht="12.75">
      <c r="E702" s="160"/>
      <c r="G702" s="71"/>
      <c r="R702" s="73"/>
    </row>
    <row r="703" spans="5:18" ht="12.75">
      <c r="E703" s="160"/>
      <c r="G703" s="71"/>
      <c r="R703" s="73"/>
    </row>
    <row r="704" spans="5:18" ht="12.75">
      <c r="E704" s="160"/>
      <c r="G704" s="71"/>
      <c r="R704" s="73"/>
    </row>
    <row r="705" spans="5:18" ht="12.75">
      <c r="E705" s="160"/>
      <c r="G705" s="71"/>
      <c r="R705" s="73"/>
    </row>
    <row r="706" spans="5:18" ht="12.75">
      <c r="E706" s="160"/>
      <c r="G706" s="71"/>
      <c r="R706" s="73"/>
    </row>
    <row r="707" spans="5:18" ht="12.75">
      <c r="E707" s="160"/>
      <c r="G707" s="71"/>
      <c r="R707" s="73"/>
    </row>
    <row r="708" spans="5:18" ht="12.75">
      <c r="E708" s="160"/>
      <c r="G708" s="71"/>
      <c r="R708" s="73"/>
    </row>
    <row r="709" spans="5:18" ht="12.75">
      <c r="E709" s="160"/>
      <c r="G709" s="71"/>
      <c r="R709" s="73"/>
    </row>
    <row r="710" spans="5:18" ht="12.75">
      <c r="E710" s="160"/>
      <c r="G710" s="71"/>
      <c r="R710" s="73"/>
    </row>
    <row r="711" spans="5:18" ht="12.75">
      <c r="E711" s="160"/>
      <c r="G711" s="71"/>
      <c r="R711" s="73"/>
    </row>
    <row r="712" spans="5:18" ht="12.75">
      <c r="E712" s="160"/>
      <c r="G712" s="71"/>
      <c r="R712" s="73"/>
    </row>
    <row r="713" spans="5:18" ht="12.75">
      <c r="E713" s="160"/>
      <c r="G713" s="71"/>
      <c r="R713" s="73"/>
    </row>
    <row r="714" spans="5:18" ht="12.75">
      <c r="E714" s="160"/>
      <c r="G714" s="71"/>
      <c r="R714" s="73"/>
    </row>
    <row r="715" spans="5:18" ht="12.75">
      <c r="E715" s="160"/>
      <c r="G715" s="71"/>
      <c r="R715" s="73"/>
    </row>
    <row r="716" spans="5:18" ht="12.75">
      <c r="E716" s="160"/>
      <c r="G716" s="71"/>
      <c r="R716" s="73"/>
    </row>
    <row r="717" spans="5:18" ht="12.75">
      <c r="E717" s="160"/>
      <c r="G717" s="71"/>
      <c r="R717" s="73"/>
    </row>
    <row r="718" spans="5:18" ht="12.75">
      <c r="E718" s="160"/>
      <c r="G718" s="71"/>
      <c r="R718" s="73"/>
    </row>
    <row r="719" spans="5:18" ht="12.75">
      <c r="E719" s="160"/>
      <c r="G719" s="71"/>
      <c r="R719" s="73"/>
    </row>
    <row r="720" spans="5:18" ht="12.75">
      <c r="E720" s="160"/>
      <c r="G720" s="71"/>
      <c r="R720" s="73"/>
    </row>
    <row r="721" spans="5:18" ht="12.75">
      <c r="E721" s="160"/>
      <c r="G721" s="71"/>
      <c r="R721" s="73"/>
    </row>
    <row r="722" spans="5:18" ht="12.75">
      <c r="E722" s="160"/>
      <c r="G722" s="71"/>
      <c r="R722" s="73"/>
    </row>
    <row r="723" spans="5:18" ht="12.75">
      <c r="E723" s="160"/>
      <c r="G723" s="71"/>
      <c r="R723" s="73"/>
    </row>
    <row r="724" spans="5:18" ht="12.75">
      <c r="E724" s="160"/>
      <c r="G724" s="71"/>
      <c r="R724" s="73"/>
    </row>
    <row r="725" spans="5:18" ht="12.75">
      <c r="E725" s="160"/>
      <c r="G725" s="71"/>
      <c r="R725" s="73"/>
    </row>
    <row r="726" spans="5:18" ht="12.75">
      <c r="E726" s="160"/>
      <c r="G726" s="71"/>
      <c r="R726" s="73"/>
    </row>
    <row r="727" spans="5:18" ht="12.75">
      <c r="E727" s="160"/>
      <c r="G727" s="71"/>
      <c r="R727" s="73"/>
    </row>
    <row r="728" spans="5:18" ht="12.75">
      <c r="E728" s="160"/>
      <c r="G728" s="71"/>
      <c r="R728" s="73"/>
    </row>
    <row r="729" spans="5:18" ht="12.75">
      <c r="E729" s="160"/>
      <c r="G729" s="71"/>
      <c r="R729" s="73"/>
    </row>
    <row r="730" spans="5:18" ht="12.75">
      <c r="E730" s="160"/>
      <c r="G730" s="71"/>
      <c r="R730" s="73"/>
    </row>
    <row r="731" spans="5:18" ht="12.75">
      <c r="E731" s="160"/>
      <c r="G731" s="71"/>
      <c r="R731" s="73"/>
    </row>
    <row r="732" spans="5:18" ht="12.75">
      <c r="E732" s="160"/>
      <c r="G732" s="71"/>
      <c r="R732" s="73"/>
    </row>
    <row r="733" spans="5:18" ht="12.75">
      <c r="E733" s="160"/>
      <c r="G733" s="71"/>
      <c r="R733" s="73"/>
    </row>
    <row r="734" spans="5:18" ht="12.75">
      <c r="E734" s="160"/>
      <c r="G734" s="71"/>
      <c r="R734" s="73"/>
    </row>
    <row r="735" spans="5:18" ht="12.75">
      <c r="E735" s="160"/>
      <c r="G735" s="71"/>
      <c r="R735" s="73"/>
    </row>
    <row r="736" spans="5:18" ht="12.75">
      <c r="E736" s="160"/>
      <c r="G736" s="71"/>
      <c r="R736" s="73"/>
    </row>
    <row r="737" spans="5:18" ht="12.75">
      <c r="E737" s="160"/>
      <c r="G737" s="71"/>
      <c r="R737" s="73"/>
    </row>
    <row r="738" spans="5:18" ht="12.75">
      <c r="E738" s="160"/>
      <c r="G738" s="71"/>
      <c r="R738" s="73"/>
    </row>
    <row r="739" spans="5:18" ht="12.75">
      <c r="E739" s="160"/>
      <c r="G739" s="71"/>
      <c r="R739" s="73"/>
    </row>
    <row r="740" spans="5:18" ht="12.75">
      <c r="E740" s="160"/>
      <c r="G740" s="71"/>
      <c r="R740" s="73"/>
    </row>
    <row r="741" spans="5:18" ht="12.75">
      <c r="E741" s="160"/>
      <c r="G741" s="71"/>
      <c r="R741" s="73"/>
    </row>
    <row r="742" spans="5:18" ht="12.75">
      <c r="E742" s="160"/>
      <c r="G742" s="71"/>
      <c r="R742" s="73"/>
    </row>
    <row r="743" spans="5:18" ht="12.75">
      <c r="E743" s="160"/>
      <c r="G743" s="71"/>
      <c r="R743" s="73"/>
    </row>
    <row r="744" spans="5:18" ht="12.75">
      <c r="E744" s="160"/>
      <c r="G744" s="71"/>
      <c r="R744" s="73"/>
    </row>
    <row r="745" spans="5:18" ht="12.75">
      <c r="E745" s="160"/>
      <c r="G745" s="71"/>
      <c r="R745" s="73"/>
    </row>
    <row r="746" spans="5:18" ht="12.75">
      <c r="E746" s="160"/>
      <c r="G746" s="71"/>
      <c r="R746" s="73"/>
    </row>
    <row r="747" spans="5:18" ht="12.75">
      <c r="E747" s="160"/>
      <c r="G747" s="71"/>
      <c r="R747" s="73"/>
    </row>
    <row r="748" spans="5:18" ht="12.75">
      <c r="E748" s="160"/>
      <c r="G748" s="71"/>
      <c r="R748" s="73"/>
    </row>
    <row r="749" spans="5:18" ht="12.75">
      <c r="E749" s="160"/>
      <c r="G749" s="71"/>
      <c r="R749" s="73"/>
    </row>
    <row r="750" spans="5:18" ht="12.75">
      <c r="E750" s="160"/>
      <c r="G750" s="71"/>
      <c r="R750" s="73"/>
    </row>
    <row r="751" spans="5:18" ht="12.75">
      <c r="E751" s="160"/>
      <c r="G751" s="71"/>
      <c r="R751" s="73"/>
    </row>
    <row r="752" spans="5:18" ht="12.75">
      <c r="E752" s="160"/>
      <c r="G752" s="71"/>
      <c r="R752" s="73"/>
    </row>
    <row r="753" spans="5:18" ht="12.75">
      <c r="E753" s="160"/>
      <c r="G753" s="71"/>
      <c r="R753" s="73"/>
    </row>
    <row r="754" spans="5:18" ht="12.75">
      <c r="E754" s="160"/>
      <c r="G754" s="71"/>
      <c r="R754" s="73"/>
    </row>
    <row r="755" spans="5:18" ht="12.75">
      <c r="E755" s="160"/>
      <c r="G755" s="71"/>
      <c r="R755" s="73"/>
    </row>
    <row r="756" spans="5:18" ht="12.75">
      <c r="E756" s="160"/>
      <c r="G756" s="71"/>
      <c r="R756" s="73"/>
    </row>
    <row r="757" spans="5:18" ht="12.75">
      <c r="E757" s="160"/>
      <c r="G757" s="71"/>
      <c r="R757" s="73"/>
    </row>
    <row r="758" spans="5:18" ht="12.75">
      <c r="E758" s="160"/>
      <c r="G758" s="71"/>
      <c r="R758" s="73"/>
    </row>
    <row r="759" spans="5:18" ht="12.75">
      <c r="E759" s="160"/>
      <c r="G759" s="71"/>
      <c r="R759" s="73"/>
    </row>
    <row r="760" spans="5:18" ht="12.75">
      <c r="E760" s="160"/>
      <c r="G760" s="71"/>
      <c r="R760" s="73"/>
    </row>
    <row r="761" spans="5:18" ht="12.75">
      <c r="E761" s="160"/>
      <c r="G761" s="71"/>
      <c r="R761" s="73"/>
    </row>
    <row r="762" spans="5:18" ht="12.75">
      <c r="E762" s="160"/>
      <c r="G762" s="71"/>
      <c r="R762" s="73"/>
    </row>
    <row r="763" spans="5:18" ht="12.75">
      <c r="E763" s="160"/>
      <c r="G763" s="71"/>
      <c r="R763" s="73"/>
    </row>
    <row r="764" spans="5:18" ht="12.75">
      <c r="E764" s="160"/>
      <c r="G764" s="71"/>
      <c r="R764" s="73"/>
    </row>
    <row r="765" spans="5:18" ht="12.75">
      <c r="E765" s="160"/>
      <c r="G765" s="71"/>
      <c r="R765" s="73"/>
    </row>
    <row r="766" spans="5:18" ht="12.75">
      <c r="E766" s="160"/>
      <c r="G766" s="71"/>
      <c r="R766" s="73"/>
    </row>
    <row r="767" spans="5:18" ht="12.75">
      <c r="E767" s="160"/>
      <c r="G767" s="71"/>
      <c r="R767" s="73"/>
    </row>
    <row r="768" spans="5:18" ht="12.75">
      <c r="E768" s="160"/>
      <c r="G768" s="71"/>
      <c r="R768" s="73"/>
    </row>
    <row r="769" spans="5:18" ht="12.75">
      <c r="E769" s="160"/>
      <c r="G769" s="71"/>
      <c r="R769" s="73"/>
    </row>
    <row r="770" spans="5:18" ht="12.75">
      <c r="E770" s="160"/>
      <c r="G770" s="71"/>
      <c r="R770" s="73"/>
    </row>
    <row r="771" spans="5:18" ht="12.75">
      <c r="E771" s="160"/>
      <c r="G771" s="71"/>
      <c r="R771" s="73"/>
    </row>
    <row r="772" spans="5:18" ht="12.75">
      <c r="E772" s="160"/>
      <c r="G772" s="71"/>
      <c r="R772" s="73"/>
    </row>
    <row r="773" spans="5:18" ht="12.75">
      <c r="E773" s="160"/>
      <c r="G773" s="71"/>
      <c r="R773" s="73"/>
    </row>
    <row r="774" spans="5:18" ht="12.75">
      <c r="E774" s="160"/>
      <c r="G774" s="71"/>
      <c r="R774" s="73"/>
    </row>
    <row r="775" spans="5:18" ht="12.75">
      <c r="E775" s="160"/>
      <c r="G775" s="71"/>
      <c r="R775" s="73"/>
    </row>
    <row r="776" spans="5:18" ht="12.75">
      <c r="E776" s="160"/>
      <c r="G776" s="71"/>
      <c r="R776" s="73"/>
    </row>
    <row r="777" spans="5:18" ht="12.75">
      <c r="E777" s="160"/>
      <c r="G777" s="71"/>
      <c r="R777" s="73"/>
    </row>
    <row r="778" spans="5:18" ht="12.75">
      <c r="E778" s="160"/>
      <c r="G778" s="71"/>
      <c r="R778" s="73"/>
    </row>
    <row r="779" spans="5:18" ht="12.75">
      <c r="E779" s="160"/>
      <c r="G779" s="71"/>
      <c r="R779" s="73"/>
    </row>
    <row r="780" spans="5:18" ht="12.75">
      <c r="E780" s="160"/>
      <c r="G780" s="71"/>
      <c r="R780" s="73"/>
    </row>
    <row r="781" spans="5:18" ht="12.75">
      <c r="E781" s="160"/>
      <c r="G781" s="71"/>
      <c r="R781" s="73"/>
    </row>
    <row r="782" spans="5:18" ht="12.75">
      <c r="E782" s="160"/>
      <c r="G782" s="71"/>
      <c r="R782" s="73"/>
    </row>
    <row r="783" spans="5:18" ht="12.75">
      <c r="E783" s="160"/>
      <c r="G783" s="71"/>
      <c r="R783" s="73"/>
    </row>
    <row r="784" spans="5:18" ht="12.75">
      <c r="E784" s="160"/>
      <c r="G784" s="71"/>
      <c r="R784" s="73"/>
    </row>
    <row r="785" spans="5:18" ht="12.75">
      <c r="E785" s="160"/>
      <c r="G785" s="71"/>
      <c r="R785" s="73"/>
    </row>
    <row r="786" spans="5:18" ht="12.75">
      <c r="E786" s="160"/>
      <c r="G786" s="71"/>
      <c r="R786" s="73"/>
    </row>
    <row r="787" spans="5:18" ht="12.75">
      <c r="E787" s="160"/>
      <c r="G787" s="71"/>
      <c r="R787" s="73"/>
    </row>
    <row r="788" spans="5:18" ht="12.75">
      <c r="E788" s="160"/>
      <c r="G788" s="71"/>
      <c r="R788" s="73"/>
    </row>
    <row r="789" spans="5:18" ht="12.75">
      <c r="E789" s="160"/>
      <c r="G789" s="71"/>
      <c r="R789" s="73"/>
    </row>
    <row r="790" spans="5:18" ht="12.75">
      <c r="E790" s="160"/>
      <c r="G790" s="71"/>
      <c r="R790" s="73"/>
    </row>
    <row r="791" spans="5:18" ht="12.75">
      <c r="E791" s="160"/>
      <c r="G791" s="71"/>
      <c r="R791" s="73"/>
    </row>
    <row r="792" spans="5:18" ht="12.75">
      <c r="E792" s="160"/>
      <c r="G792" s="71"/>
      <c r="R792" s="73"/>
    </row>
    <row r="793" spans="5:18" ht="12.75">
      <c r="E793" s="160"/>
      <c r="G793" s="71"/>
      <c r="R793" s="73"/>
    </row>
    <row r="794" spans="5:18" ht="12.75">
      <c r="E794" s="160"/>
      <c r="G794" s="71"/>
      <c r="R794" s="73"/>
    </row>
    <row r="795" spans="5:18" ht="12.75">
      <c r="E795" s="160"/>
      <c r="G795" s="71"/>
      <c r="R795" s="73"/>
    </row>
    <row r="796" spans="5:18" ht="12.75">
      <c r="E796" s="160"/>
      <c r="G796" s="71"/>
      <c r="R796" s="73"/>
    </row>
    <row r="797" spans="5:18" ht="12.75">
      <c r="E797" s="160"/>
      <c r="G797" s="71"/>
      <c r="R797" s="73"/>
    </row>
    <row r="798" spans="5:18" ht="12.75">
      <c r="E798" s="160"/>
      <c r="G798" s="71"/>
      <c r="R798" s="73"/>
    </row>
    <row r="799" spans="5:18" ht="12.75">
      <c r="E799" s="160"/>
      <c r="G799" s="71"/>
      <c r="R799" s="73"/>
    </row>
    <row r="800" spans="5:18" ht="12.75">
      <c r="E800" s="160"/>
      <c r="G800" s="71"/>
      <c r="R800" s="73"/>
    </row>
    <row r="801" spans="5:18" ht="12.75">
      <c r="E801" s="160"/>
      <c r="G801" s="71"/>
      <c r="R801" s="73"/>
    </row>
    <row r="802" spans="5:18" ht="12.75">
      <c r="E802" s="160"/>
      <c r="G802" s="71"/>
      <c r="R802" s="73"/>
    </row>
    <row r="803" spans="5:18" ht="12.75">
      <c r="E803" s="160"/>
      <c r="G803" s="71"/>
      <c r="R803" s="73"/>
    </row>
    <row r="804" spans="5:18" ht="12.75">
      <c r="E804" s="160"/>
      <c r="G804" s="71"/>
      <c r="R804" s="73"/>
    </row>
    <row r="805" spans="5:18" ht="12.75">
      <c r="E805" s="160"/>
      <c r="G805" s="71"/>
      <c r="R805" s="73"/>
    </row>
    <row r="806" spans="5:18" ht="12.75">
      <c r="E806" s="160"/>
      <c r="G806" s="71"/>
      <c r="R806" s="73"/>
    </row>
    <row r="807" spans="5:18" ht="12.75">
      <c r="E807" s="160"/>
      <c r="G807" s="71"/>
      <c r="R807" s="73"/>
    </row>
    <row r="808" spans="5:18" ht="12.75">
      <c r="E808" s="160"/>
      <c r="G808" s="71"/>
      <c r="R808" s="73"/>
    </row>
    <row r="809" spans="5:18" ht="12.75">
      <c r="E809" s="160"/>
      <c r="G809" s="71"/>
      <c r="R809" s="73"/>
    </row>
    <row r="810" spans="5:18" ht="12.75">
      <c r="E810" s="160"/>
      <c r="G810" s="71"/>
      <c r="R810" s="73"/>
    </row>
    <row r="811" spans="5:18" ht="12.75">
      <c r="E811" s="160"/>
      <c r="G811" s="71"/>
      <c r="R811" s="73"/>
    </row>
    <row r="812" spans="5:18" ht="12.75">
      <c r="E812" s="160"/>
      <c r="G812" s="71"/>
      <c r="R812" s="73"/>
    </row>
    <row r="813" spans="5:18" ht="12.75">
      <c r="E813" s="160"/>
      <c r="G813" s="71"/>
      <c r="R813" s="73"/>
    </row>
    <row r="814" spans="5:18" ht="12.75">
      <c r="E814" s="160"/>
      <c r="G814" s="71"/>
      <c r="R814" s="73"/>
    </row>
    <row r="815" spans="5:18" ht="12.75">
      <c r="E815" s="160"/>
      <c r="G815" s="71"/>
      <c r="R815" s="73"/>
    </row>
    <row r="816" spans="5:18" ht="12.75">
      <c r="E816" s="160"/>
      <c r="G816" s="71"/>
      <c r="R816" s="73"/>
    </row>
    <row r="817" spans="5:18" ht="12.75">
      <c r="E817" s="160"/>
      <c r="G817" s="71"/>
      <c r="R817" s="73"/>
    </row>
    <row r="818" spans="5:18" ht="12.75">
      <c r="E818" s="160"/>
      <c r="G818" s="71"/>
      <c r="R818" s="73"/>
    </row>
    <row r="819" spans="5:18" ht="12.75">
      <c r="E819" s="160"/>
      <c r="G819" s="71"/>
      <c r="R819" s="73"/>
    </row>
    <row r="820" spans="5:18" ht="12.75">
      <c r="E820" s="160"/>
      <c r="G820" s="71"/>
      <c r="R820" s="73"/>
    </row>
    <row r="821" spans="5:18" ht="12.75">
      <c r="E821" s="160"/>
      <c r="G821" s="71"/>
      <c r="R821" s="73"/>
    </row>
    <row r="822" spans="5:18" ht="12.75">
      <c r="E822" s="160"/>
      <c r="G822" s="71"/>
      <c r="R822" s="73"/>
    </row>
    <row r="823" spans="5:18" ht="12.75">
      <c r="E823" s="160"/>
      <c r="G823" s="71"/>
      <c r="R823" s="73"/>
    </row>
    <row r="824" spans="5:18" ht="12.75">
      <c r="E824" s="160"/>
      <c r="G824" s="71"/>
      <c r="R824" s="73"/>
    </row>
    <row r="825" spans="5:18" ht="12.75">
      <c r="E825" s="160"/>
      <c r="G825" s="71"/>
      <c r="R825" s="73"/>
    </row>
    <row r="826" spans="5:18" ht="12.75">
      <c r="E826" s="160"/>
      <c r="G826" s="71"/>
      <c r="R826" s="73"/>
    </row>
    <row r="827" spans="5:18" ht="12.75">
      <c r="E827" s="160"/>
      <c r="G827" s="71"/>
      <c r="R827" s="73"/>
    </row>
    <row r="828" spans="5:18" ht="12.75">
      <c r="E828" s="160"/>
      <c r="G828" s="71"/>
      <c r="R828" s="73"/>
    </row>
    <row r="829" spans="5:18" ht="12.75">
      <c r="E829" s="160"/>
      <c r="G829" s="71"/>
      <c r="R829" s="73"/>
    </row>
    <row r="830" spans="5:18" ht="12.75">
      <c r="E830" s="160"/>
      <c r="G830" s="71"/>
      <c r="R830" s="73"/>
    </row>
    <row r="831" spans="5:18" ht="12.75">
      <c r="E831" s="160"/>
      <c r="G831" s="71"/>
      <c r="R831" s="73"/>
    </row>
    <row r="832" spans="5:18" ht="12.75">
      <c r="E832" s="160"/>
      <c r="G832" s="71"/>
      <c r="R832" s="73"/>
    </row>
    <row r="833" spans="5:18" ht="12.75">
      <c r="E833" s="160"/>
      <c r="G833" s="71"/>
      <c r="R833" s="73"/>
    </row>
    <row r="834" spans="5:18" ht="12.75">
      <c r="E834" s="160"/>
      <c r="G834" s="71"/>
      <c r="R834" s="73"/>
    </row>
    <row r="835" spans="5:18" ht="12.75">
      <c r="E835" s="160"/>
      <c r="G835" s="71"/>
      <c r="R835" s="73"/>
    </row>
    <row r="836" spans="5:18" ht="12.75">
      <c r="E836" s="160"/>
      <c r="G836" s="71"/>
      <c r="R836" s="73"/>
    </row>
    <row r="837" spans="5:18" ht="12.75">
      <c r="E837" s="160"/>
      <c r="G837" s="71"/>
      <c r="R837" s="73"/>
    </row>
    <row r="838" spans="5:18" ht="12.75">
      <c r="E838" s="160"/>
      <c r="G838" s="71"/>
      <c r="R838" s="73"/>
    </row>
    <row r="839" spans="5:18" ht="12.75">
      <c r="E839" s="160"/>
      <c r="G839" s="71"/>
      <c r="R839" s="73"/>
    </row>
    <row r="840" spans="5:18" ht="12.75">
      <c r="E840" s="160"/>
      <c r="G840" s="71"/>
      <c r="R840" s="73"/>
    </row>
    <row r="841" spans="5:18" ht="12.75">
      <c r="E841" s="160"/>
      <c r="G841" s="71"/>
      <c r="R841" s="73"/>
    </row>
    <row r="842" spans="5:18" ht="12.75">
      <c r="E842" s="160"/>
      <c r="G842" s="71"/>
      <c r="R842" s="73"/>
    </row>
    <row r="843" spans="5:18" ht="12.75">
      <c r="E843" s="160"/>
      <c r="G843" s="71"/>
      <c r="R843" s="73"/>
    </row>
    <row r="844" spans="5:18" ht="12.75">
      <c r="E844" s="160"/>
      <c r="G844" s="71"/>
      <c r="R844" s="73"/>
    </row>
    <row r="845" spans="5:18" ht="12.75">
      <c r="E845" s="160"/>
      <c r="G845" s="71"/>
      <c r="R845" s="73"/>
    </row>
    <row r="846" spans="5:18" ht="12.75">
      <c r="E846" s="160"/>
      <c r="G846" s="71"/>
      <c r="R846" s="73"/>
    </row>
    <row r="847" spans="5:18" ht="12.75">
      <c r="E847" s="160"/>
      <c r="G847" s="71"/>
      <c r="R847" s="73"/>
    </row>
    <row r="848" spans="5:18" ht="12.75">
      <c r="E848" s="160"/>
      <c r="G848" s="71"/>
      <c r="R848" s="73"/>
    </row>
    <row r="849" spans="5:18" ht="12.75">
      <c r="E849" s="160"/>
      <c r="G849" s="71"/>
      <c r="R849" s="73"/>
    </row>
    <row r="850" spans="5:18" ht="12.75">
      <c r="E850" s="160"/>
      <c r="G850" s="71"/>
      <c r="R850" s="73"/>
    </row>
    <row r="851" spans="5:18" ht="12.75">
      <c r="E851" s="160"/>
      <c r="G851" s="71"/>
      <c r="R851" s="73"/>
    </row>
    <row r="852" spans="5:18" ht="12.75">
      <c r="E852" s="160"/>
      <c r="G852" s="71"/>
      <c r="R852" s="73"/>
    </row>
    <row r="853" spans="5:18" ht="12.75">
      <c r="E853" s="160"/>
      <c r="G853" s="71"/>
      <c r="R853" s="73"/>
    </row>
    <row r="854" spans="5:18" ht="12.75">
      <c r="E854" s="160"/>
      <c r="G854" s="71"/>
      <c r="R854" s="73"/>
    </row>
    <row r="855" spans="5:18" ht="12.75">
      <c r="E855" s="160"/>
      <c r="G855" s="71"/>
      <c r="R855" s="73"/>
    </row>
    <row r="856" spans="5:18" ht="12.75">
      <c r="E856" s="160"/>
      <c r="G856" s="71"/>
      <c r="R856" s="73"/>
    </row>
    <row r="857" spans="5:18" ht="12.75">
      <c r="E857" s="160"/>
      <c r="G857" s="71"/>
      <c r="R857" s="73"/>
    </row>
    <row r="858" spans="5:18" ht="12.75">
      <c r="E858" s="160"/>
      <c r="G858" s="71"/>
      <c r="R858" s="73"/>
    </row>
    <row r="859" spans="5:18" ht="12.75">
      <c r="E859" s="160"/>
      <c r="G859" s="71"/>
      <c r="R859" s="73"/>
    </row>
    <row r="860" spans="5:18" ht="12.75">
      <c r="E860" s="160"/>
      <c r="G860" s="71"/>
      <c r="R860" s="73"/>
    </row>
    <row r="861" spans="5:18" ht="12.75">
      <c r="E861" s="160"/>
      <c r="G861" s="71"/>
      <c r="R861" s="73"/>
    </row>
    <row r="862" spans="5:18" ht="12.75">
      <c r="E862" s="160"/>
      <c r="G862" s="71"/>
      <c r="R862" s="73"/>
    </row>
    <row r="863" spans="5:18" ht="12.75">
      <c r="E863" s="160"/>
      <c r="G863" s="71"/>
      <c r="R863" s="73"/>
    </row>
    <row r="864" spans="5:18" ht="12.75">
      <c r="E864" s="160"/>
      <c r="G864" s="71"/>
      <c r="R864" s="73"/>
    </row>
    <row r="865" spans="5:18" ht="12.75">
      <c r="E865" s="160"/>
      <c r="G865" s="71"/>
      <c r="R865" s="73"/>
    </row>
    <row r="866" spans="5:18" ht="12.75">
      <c r="E866" s="160"/>
      <c r="G866" s="71"/>
      <c r="R866" s="73"/>
    </row>
    <row r="867" spans="5:18" ht="12.75">
      <c r="E867" s="160"/>
      <c r="G867" s="71"/>
      <c r="R867" s="73"/>
    </row>
    <row r="868" spans="5:18" ht="12.75">
      <c r="E868" s="160"/>
      <c r="G868" s="71"/>
      <c r="R868" s="73"/>
    </row>
    <row r="869" spans="5:18" ht="12.75">
      <c r="E869" s="160"/>
      <c r="G869" s="71"/>
      <c r="R869" s="73"/>
    </row>
    <row r="870" spans="5:18" ht="12.75">
      <c r="E870" s="160"/>
      <c r="G870" s="71"/>
      <c r="R870" s="73"/>
    </row>
    <row r="871" spans="5:18" ht="12.75">
      <c r="E871" s="160"/>
      <c r="G871" s="71"/>
      <c r="R871" s="73"/>
    </row>
    <row r="872" spans="5:18" ht="12.75">
      <c r="E872" s="160"/>
      <c r="G872" s="71"/>
      <c r="R872" s="73"/>
    </row>
    <row r="873" spans="5:18" ht="12.75">
      <c r="E873" s="160"/>
      <c r="G873" s="71"/>
      <c r="R873" s="73"/>
    </row>
    <row r="874" spans="5:18" ht="12.75">
      <c r="E874" s="160"/>
      <c r="G874" s="71"/>
      <c r="R874" s="73"/>
    </row>
    <row r="875" spans="5:18" ht="12.75">
      <c r="E875" s="160"/>
      <c r="G875" s="71"/>
      <c r="R875" s="73"/>
    </row>
    <row r="876" spans="5:18" ht="12.75">
      <c r="E876" s="160"/>
      <c r="G876" s="71"/>
      <c r="R876" s="73"/>
    </row>
    <row r="877" spans="5:18" ht="12.75">
      <c r="E877" s="160"/>
      <c r="G877" s="71"/>
      <c r="R877" s="73"/>
    </row>
    <row r="878" spans="5:18" ht="12.75">
      <c r="E878" s="160"/>
      <c r="G878" s="71"/>
      <c r="R878" s="73"/>
    </row>
    <row r="879" spans="5:18" ht="12.75">
      <c r="E879" s="160"/>
      <c r="G879" s="71"/>
      <c r="R879" s="73"/>
    </row>
    <row r="880" spans="5:18" ht="12.75">
      <c r="E880" s="160"/>
      <c r="G880" s="71"/>
      <c r="R880" s="73"/>
    </row>
    <row r="881" spans="5:18" ht="12.75">
      <c r="E881" s="160"/>
      <c r="G881" s="71"/>
      <c r="R881" s="73"/>
    </row>
    <row r="882" spans="5:18" ht="12.75">
      <c r="E882" s="160"/>
      <c r="G882" s="71"/>
      <c r="R882" s="73"/>
    </row>
    <row r="883" spans="5:18" ht="12.75">
      <c r="E883" s="160"/>
      <c r="G883" s="71"/>
      <c r="R883" s="73"/>
    </row>
    <row r="884" spans="5:18" ht="12.75">
      <c r="E884" s="160"/>
      <c r="G884" s="71"/>
      <c r="R884" s="73"/>
    </row>
    <row r="885" spans="5:18" ht="12.75">
      <c r="E885" s="160"/>
      <c r="G885" s="71"/>
      <c r="R885" s="73"/>
    </row>
    <row r="886" spans="5:18" ht="12.75">
      <c r="E886" s="160"/>
      <c r="G886" s="71"/>
      <c r="R886" s="73"/>
    </row>
    <row r="887" spans="5:18" ht="12.75">
      <c r="E887" s="160"/>
      <c r="G887" s="71"/>
      <c r="R887" s="73"/>
    </row>
    <row r="888" spans="5:18" ht="12.75">
      <c r="E888" s="160"/>
      <c r="G888" s="71"/>
      <c r="R888" s="73"/>
    </row>
    <row r="889" spans="5:18" ht="12.75">
      <c r="E889" s="160"/>
      <c r="G889" s="71"/>
      <c r="R889" s="73"/>
    </row>
    <row r="890" spans="5:18" ht="12.75">
      <c r="E890" s="160"/>
      <c r="G890" s="71"/>
      <c r="R890" s="73"/>
    </row>
    <row r="891" spans="5:18" ht="12.75">
      <c r="E891" s="160"/>
      <c r="G891" s="71"/>
      <c r="R891" s="73"/>
    </row>
    <row r="892" spans="5:18" ht="12.75">
      <c r="E892" s="160"/>
      <c r="G892" s="71"/>
      <c r="R892" s="73"/>
    </row>
    <row r="893" spans="5:18" ht="12.75">
      <c r="E893" s="160"/>
      <c r="G893" s="71"/>
      <c r="R893" s="73"/>
    </row>
    <row r="894" spans="5:18" ht="12.75">
      <c r="E894" s="160"/>
      <c r="G894" s="71"/>
      <c r="R894" s="73"/>
    </row>
    <row r="895" spans="5:18" ht="12.75">
      <c r="E895" s="160"/>
      <c r="G895" s="71"/>
      <c r="R895" s="73"/>
    </row>
    <row r="896" spans="5:18" ht="12.75">
      <c r="E896" s="160"/>
      <c r="G896" s="71"/>
      <c r="R896" s="73"/>
    </row>
    <row r="897" spans="5:18" ht="12.75">
      <c r="E897" s="160"/>
      <c r="G897" s="71"/>
      <c r="R897" s="73"/>
    </row>
    <row r="898" spans="5:18" ht="12.75">
      <c r="E898" s="160"/>
      <c r="G898" s="71"/>
      <c r="R898" s="73"/>
    </row>
    <row r="899" spans="5:18" ht="12.75">
      <c r="E899" s="160"/>
      <c r="G899" s="71"/>
      <c r="R899" s="73"/>
    </row>
    <row r="900" spans="5:18" ht="12.75">
      <c r="E900" s="160"/>
      <c r="G900" s="71"/>
      <c r="R900" s="73"/>
    </row>
    <row r="901" spans="5:18" ht="12.75">
      <c r="E901" s="160"/>
      <c r="G901" s="71"/>
      <c r="R901" s="73"/>
    </row>
    <row r="902" spans="5:18" ht="12.75">
      <c r="E902" s="160"/>
      <c r="G902" s="71"/>
      <c r="R902" s="73"/>
    </row>
    <row r="903" spans="5:18" ht="12.75">
      <c r="E903" s="160"/>
      <c r="G903" s="71"/>
      <c r="R903" s="73"/>
    </row>
    <row r="904" spans="5:18" ht="12.75">
      <c r="E904" s="160"/>
      <c r="G904" s="71"/>
      <c r="R904" s="73"/>
    </row>
    <row r="905" spans="5:18" ht="12.75">
      <c r="E905" s="160"/>
      <c r="G905" s="71"/>
      <c r="R905" s="73"/>
    </row>
    <row r="906" spans="5:18" ht="12.75">
      <c r="E906" s="160"/>
      <c r="G906" s="71"/>
      <c r="R906" s="73"/>
    </row>
    <row r="907" spans="5:18" ht="12.75">
      <c r="E907" s="160"/>
      <c r="G907" s="71"/>
      <c r="R907" s="73"/>
    </row>
    <row r="908" spans="5:18" ht="12.75">
      <c r="E908" s="160"/>
      <c r="G908" s="71"/>
      <c r="R908" s="73"/>
    </row>
    <row r="909" spans="5:18" ht="12.75">
      <c r="E909" s="160"/>
      <c r="G909" s="71"/>
      <c r="R909" s="73"/>
    </row>
    <row r="910" spans="5:18" ht="12.75">
      <c r="E910" s="160"/>
      <c r="G910" s="71"/>
      <c r="R910" s="73"/>
    </row>
    <row r="911" spans="5:18" ht="12.75">
      <c r="E911" s="160"/>
      <c r="G911" s="71"/>
      <c r="R911" s="73"/>
    </row>
    <row r="912" spans="5:18" ht="12.75">
      <c r="E912" s="160"/>
      <c r="G912" s="71"/>
      <c r="R912" s="73"/>
    </row>
    <row r="913" spans="5:18" ht="12.75">
      <c r="E913" s="160"/>
      <c r="G913" s="71"/>
      <c r="R913" s="73"/>
    </row>
    <row r="914" spans="5:18" ht="12.75">
      <c r="E914" s="160"/>
      <c r="G914" s="71"/>
      <c r="R914" s="73"/>
    </row>
    <row r="915" spans="5:18" ht="12.75">
      <c r="E915" s="160"/>
      <c r="G915" s="71"/>
      <c r="R915" s="73"/>
    </row>
    <row r="916" spans="5:18" ht="12.75">
      <c r="E916" s="160"/>
      <c r="G916" s="71"/>
      <c r="R916" s="73"/>
    </row>
    <row r="917" spans="5:18" ht="12.75">
      <c r="E917" s="160"/>
      <c r="G917" s="71"/>
      <c r="R917" s="73"/>
    </row>
    <row r="918" spans="5:18" ht="12.75">
      <c r="E918" s="160"/>
      <c r="G918" s="71"/>
      <c r="R918" s="73"/>
    </row>
    <row r="919" spans="5:18" ht="12.75">
      <c r="E919" s="160"/>
      <c r="G919" s="71"/>
      <c r="R919" s="73"/>
    </row>
    <row r="920" spans="5:18" ht="12.75">
      <c r="E920" s="160"/>
      <c r="G920" s="71"/>
      <c r="R920" s="73"/>
    </row>
    <row r="921" spans="5:18" ht="12.75">
      <c r="E921" s="160"/>
      <c r="G921" s="71"/>
      <c r="R921" s="73"/>
    </row>
    <row r="922" spans="5:18" ht="12.75">
      <c r="E922" s="160"/>
      <c r="G922" s="71"/>
      <c r="R922" s="73"/>
    </row>
    <row r="923" spans="5:18" ht="12.75">
      <c r="E923" s="160"/>
      <c r="G923" s="71"/>
      <c r="R923" s="73"/>
    </row>
    <row r="924" spans="5:18" ht="12.75">
      <c r="E924" s="160"/>
      <c r="G924" s="71"/>
      <c r="R924" s="73"/>
    </row>
    <row r="925" spans="5:18" ht="12.75">
      <c r="E925" s="160"/>
      <c r="G925" s="71"/>
      <c r="R925" s="73"/>
    </row>
    <row r="926" spans="5:18" ht="12.75">
      <c r="E926" s="160"/>
      <c r="G926" s="71"/>
      <c r="R926" s="73"/>
    </row>
    <row r="927" spans="5:18" ht="12.75">
      <c r="E927" s="160"/>
      <c r="G927" s="71"/>
      <c r="R927" s="73"/>
    </row>
    <row r="928" spans="5:18" ht="12.75">
      <c r="E928" s="160"/>
      <c r="G928" s="71"/>
      <c r="R928" s="73"/>
    </row>
    <row r="929" spans="5:18" ht="12.75">
      <c r="E929" s="160"/>
      <c r="G929" s="71"/>
      <c r="R929" s="73"/>
    </row>
    <row r="930" spans="5:18" ht="12.75">
      <c r="E930" s="160"/>
      <c r="G930" s="71"/>
      <c r="R930" s="73"/>
    </row>
    <row r="931" spans="5:18" ht="12.75">
      <c r="E931" s="160"/>
      <c r="G931" s="71"/>
      <c r="R931" s="73"/>
    </row>
    <row r="932" spans="5:18" ht="12.75">
      <c r="E932" s="160"/>
      <c r="G932" s="71"/>
      <c r="R932" s="73"/>
    </row>
    <row r="933" spans="5:18" ht="12.75">
      <c r="E933" s="160"/>
      <c r="G933" s="71"/>
      <c r="R933" s="73"/>
    </row>
    <row r="934" spans="5:18" ht="12.75">
      <c r="E934" s="160"/>
      <c r="G934" s="71"/>
      <c r="R934" s="73"/>
    </row>
    <row r="935" spans="5:18" ht="12.75">
      <c r="E935" s="160"/>
      <c r="G935" s="71"/>
      <c r="R935" s="73"/>
    </row>
    <row r="936" spans="5:18" ht="12.75">
      <c r="E936" s="160"/>
      <c r="G936" s="71"/>
      <c r="R936" s="73"/>
    </row>
    <row r="937" spans="5:18" ht="12.75">
      <c r="E937" s="160"/>
      <c r="G937" s="71"/>
      <c r="R937" s="73"/>
    </row>
    <row r="938" spans="5:18" ht="12.75">
      <c r="E938" s="160"/>
      <c r="G938" s="71"/>
      <c r="R938" s="73"/>
    </row>
    <row r="939" spans="5:18" ht="12.75">
      <c r="E939" s="160"/>
      <c r="G939" s="71"/>
      <c r="R939" s="73"/>
    </row>
    <row r="940" spans="5:18" ht="12.75">
      <c r="E940" s="160"/>
      <c r="G940" s="71"/>
      <c r="R940" s="73"/>
    </row>
    <row r="941" spans="5:18" ht="12.75">
      <c r="E941" s="160"/>
      <c r="G941" s="71"/>
      <c r="R941" s="73"/>
    </row>
    <row r="942" spans="5:18" ht="12.75">
      <c r="E942" s="160"/>
      <c r="G942" s="71"/>
      <c r="R942" s="73"/>
    </row>
    <row r="943" spans="5:18" ht="12.75">
      <c r="E943" s="160"/>
      <c r="G943" s="71"/>
      <c r="R943" s="73"/>
    </row>
    <row r="944" spans="5:18" ht="12.75">
      <c r="E944" s="160"/>
      <c r="G944" s="71"/>
      <c r="R944" s="73"/>
    </row>
    <row r="945" spans="5:18" ht="12.75">
      <c r="E945" s="160"/>
      <c r="G945" s="71"/>
      <c r="R945" s="73"/>
    </row>
    <row r="946" spans="5:18" ht="12.75">
      <c r="E946" s="160"/>
      <c r="G946" s="71"/>
      <c r="R946" s="73"/>
    </row>
    <row r="947" spans="5:18" ht="12.75">
      <c r="E947" s="160"/>
      <c r="G947" s="71"/>
      <c r="R947" s="73"/>
    </row>
    <row r="948" spans="5:18" ht="12.75">
      <c r="E948" s="160"/>
      <c r="G948" s="71"/>
      <c r="R948" s="73"/>
    </row>
    <row r="949" spans="5:18" ht="12.75">
      <c r="E949" s="160"/>
      <c r="G949" s="71"/>
      <c r="R949" s="73"/>
    </row>
    <row r="950" spans="5:18" ht="12.75">
      <c r="E950" s="160"/>
      <c r="G950" s="71"/>
      <c r="R950" s="73"/>
    </row>
    <row r="951" spans="5:18" ht="12.75">
      <c r="E951" s="160"/>
      <c r="G951" s="71"/>
      <c r="R951" s="73"/>
    </row>
    <row r="952" spans="5:18" ht="12.75">
      <c r="E952" s="160"/>
      <c r="G952" s="71"/>
      <c r="R952" s="73"/>
    </row>
    <row r="953" spans="5:18" ht="12.75">
      <c r="E953" s="160"/>
      <c r="G953" s="71"/>
      <c r="R953" s="73"/>
    </row>
    <row r="954" spans="5:18" ht="12.75">
      <c r="E954" s="160"/>
      <c r="G954" s="71"/>
      <c r="R954" s="73"/>
    </row>
    <row r="955" spans="5:18" ht="12.75">
      <c r="E955" s="160"/>
      <c r="G955" s="71"/>
      <c r="R955" s="73"/>
    </row>
    <row r="956" spans="5:18" ht="12.75">
      <c r="E956" s="160"/>
      <c r="G956" s="71"/>
      <c r="R956" s="73"/>
    </row>
    <row r="957" spans="5:18" ht="12.75">
      <c r="E957" s="160"/>
      <c r="G957" s="71"/>
      <c r="R957" s="73"/>
    </row>
    <row r="958" spans="5:18" ht="12.75">
      <c r="E958" s="160"/>
      <c r="G958" s="71"/>
      <c r="R958" s="73"/>
    </row>
    <row r="959" spans="5:18" ht="12.75">
      <c r="E959" s="160"/>
      <c r="G959" s="71"/>
      <c r="R959" s="73"/>
    </row>
    <row r="960" spans="5:18" ht="12.75">
      <c r="E960" s="160"/>
      <c r="G960" s="71"/>
      <c r="R960" s="73"/>
    </row>
    <row r="961" spans="5:18" ht="12.75">
      <c r="E961" s="160"/>
      <c r="G961" s="71"/>
      <c r="R961" s="73"/>
    </row>
    <row r="962" spans="5:18" ht="12.75">
      <c r="E962" s="160"/>
      <c r="G962" s="71"/>
      <c r="R962" s="73"/>
    </row>
    <row r="963" spans="5:18" ht="12.75">
      <c r="E963" s="160"/>
      <c r="G963" s="71"/>
      <c r="R963" s="73"/>
    </row>
    <row r="964" spans="5:18" ht="12.75">
      <c r="E964" s="160"/>
      <c r="G964" s="71"/>
      <c r="R964" s="73"/>
    </row>
    <row r="965" spans="5:18" ht="12.75">
      <c r="E965" s="160"/>
      <c r="G965" s="71"/>
      <c r="R965" s="73"/>
    </row>
    <row r="966" spans="5:18" ht="12.75">
      <c r="E966" s="160"/>
      <c r="G966" s="71"/>
      <c r="R966" s="73"/>
    </row>
    <row r="967" spans="5:18" ht="12.75">
      <c r="E967" s="160"/>
      <c r="G967" s="71"/>
      <c r="R967" s="73"/>
    </row>
    <row r="968" spans="5:18" ht="12.75">
      <c r="E968" s="160"/>
      <c r="G968" s="71"/>
      <c r="R968" s="73"/>
    </row>
    <row r="969" spans="5:18" ht="12.75">
      <c r="E969" s="160"/>
      <c r="G969" s="71"/>
      <c r="R969" s="73"/>
    </row>
    <row r="970" spans="5:18" ht="12.75">
      <c r="E970" s="160"/>
      <c r="G970" s="71"/>
      <c r="R970" s="73"/>
    </row>
    <row r="971" spans="5:18" ht="12.75">
      <c r="E971" s="160"/>
      <c r="G971" s="71"/>
      <c r="R971" s="73"/>
    </row>
    <row r="972" spans="5:18" ht="12.75">
      <c r="E972" s="160"/>
      <c r="G972" s="71"/>
      <c r="R972" s="73"/>
    </row>
    <row r="973" spans="5:18" ht="12.75">
      <c r="E973" s="160"/>
      <c r="G973" s="71"/>
      <c r="R973" s="73"/>
    </row>
    <row r="974" spans="5:18" ht="12.75">
      <c r="E974" s="160"/>
      <c r="G974" s="71"/>
      <c r="R974" s="73"/>
    </row>
    <row r="975" spans="5:18" ht="12.75">
      <c r="E975" s="160"/>
      <c r="G975" s="71"/>
      <c r="R975" s="73"/>
    </row>
    <row r="976" spans="5:18" ht="12.75">
      <c r="E976" s="160"/>
      <c r="G976" s="71"/>
      <c r="R976" s="73"/>
    </row>
    <row r="977" spans="5:18" ht="12.75">
      <c r="E977" s="160"/>
      <c r="G977" s="71"/>
      <c r="R977" s="73"/>
    </row>
    <row r="978" spans="5:18" ht="12.75">
      <c r="E978" s="160"/>
      <c r="G978" s="71"/>
      <c r="R978" s="73"/>
    </row>
    <row r="979" spans="5:18" ht="12.75">
      <c r="E979" s="160"/>
      <c r="G979" s="71"/>
      <c r="R979" s="73"/>
    </row>
    <row r="980" spans="5:18" ht="12.75">
      <c r="E980" s="160"/>
      <c r="G980" s="71"/>
      <c r="R980" s="73"/>
    </row>
    <row r="981" spans="5:18" ht="12.75">
      <c r="E981" s="160"/>
      <c r="G981" s="71"/>
      <c r="R981" s="73"/>
    </row>
    <row r="982" spans="5:18" ht="12.75">
      <c r="E982" s="160"/>
      <c r="G982" s="71"/>
      <c r="R982" s="73"/>
    </row>
    <row r="983" spans="5:18" ht="12.75">
      <c r="E983" s="160"/>
      <c r="G983" s="71"/>
      <c r="R983" s="73"/>
    </row>
    <row r="984" spans="5:18" ht="12.75">
      <c r="E984" s="160"/>
      <c r="G984" s="71"/>
      <c r="R984" s="73"/>
    </row>
    <row r="985" spans="5:18" ht="12.75">
      <c r="E985" s="160"/>
      <c r="G985" s="71"/>
      <c r="R985" s="73"/>
    </row>
    <row r="986" spans="5:18" ht="12.75">
      <c r="E986" s="160"/>
      <c r="G986" s="71"/>
      <c r="R986" s="73"/>
    </row>
    <row r="987" spans="5:18" ht="12.75">
      <c r="E987" s="160"/>
      <c r="G987" s="71"/>
      <c r="R987" s="73"/>
    </row>
    <row r="988" spans="5:18" ht="12.75">
      <c r="E988" s="160"/>
      <c r="G988" s="71"/>
      <c r="R988" s="73"/>
    </row>
    <row r="989" spans="5:18" ht="12.75">
      <c r="E989" s="160"/>
      <c r="G989" s="71"/>
      <c r="R989" s="73"/>
    </row>
    <row r="990" spans="5:18" ht="12.75">
      <c r="E990" s="160"/>
      <c r="G990" s="71"/>
      <c r="R990" s="73"/>
    </row>
    <row r="991" spans="5:18" ht="12.75">
      <c r="E991" s="160"/>
      <c r="G991" s="71"/>
      <c r="R991" s="73"/>
    </row>
    <row r="992" spans="5:18" ht="12.75">
      <c r="E992" s="160"/>
      <c r="G992" s="71"/>
      <c r="R992" s="73"/>
    </row>
    <row r="993" spans="5:18" ht="12.75">
      <c r="E993" s="160"/>
      <c r="G993" s="71"/>
      <c r="R993" s="73"/>
    </row>
    <row r="994" spans="5:18" ht="12.75">
      <c r="E994" s="160"/>
      <c r="G994" s="71"/>
      <c r="R994" s="73"/>
    </row>
    <row r="995" spans="5:18" ht="12.75">
      <c r="E995" s="160"/>
      <c r="G995" s="71"/>
      <c r="R995" s="73"/>
    </row>
    <row r="996" spans="5:18" ht="12.75">
      <c r="E996" s="160"/>
      <c r="G996" s="71"/>
      <c r="R996" s="73"/>
    </row>
    <row r="997" spans="5:18" ht="12.75">
      <c r="E997" s="160"/>
      <c r="G997" s="71"/>
      <c r="R997" s="73"/>
    </row>
    <row r="998" spans="5:18" ht="12.75">
      <c r="E998" s="160"/>
      <c r="G998" s="71"/>
      <c r="R998" s="73"/>
    </row>
    <row r="999" spans="5:18" ht="12.75">
      <c r="E999" s="160"/>
      <c r="G999" s="71"/>
      <c r="R999" s="73"/>
    </row>
    <row r="1000" spans="5:18" ht="12.75">
      <c r="E1000" s="160"/>
      <c r="G1000" s="71"/>
      <c r="R1000" s="73"/>
    </row>
    <row r="1001" spans="5:18" ht="12.75">
      <c r="E1001" s="160"/>
      <c r="G1001" s="71"/>
      <c r="R1001" s="73"/>
    </row>
  </sheetData>
  <autoFilter ref="A1:Y36" xr:uid="{00000000-0009-0000-0000-000010000000}"/>
  <mergeCells count="1">
    <mergeCell ref="O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X1001"/>
  <sheetViews>
    <sheetView workbookViewId="0"/>
  </sheetViews>
  <sheetFormatPr defaultColWidth="14.42578125" defaultRowHeight="15.75" customHeight="1"/>
  <cols>
    <col min="1" max="1" width="8.85546875" customWidth="1"/>
    <col min="2" max="2" width="76.28515625" customWidth="1"/>
    <col min="3" max="3" width="21.140625" customWidth="1"/>
    <col min="4" max="4" width="22.7109375" customWidth="1"/>
    <col min="5" max="5" width="11.85546875" customWidth="1"/>
    <col min="6" max="7" width="19.28515625" customWidth="1"/>
    <col min="8" max="8" width="19" customWidth="1"/>
    <col min="9" max="9" width="24.85546875" customWidth="1"/>
    <col min="10" max="10" width="26" customWidth="1"/>
    <col min="11" max="11" width="34.5703125" customWidth="1"/>
    <col min="12" max="12" width="28.140625" customWidth="1"/>
    <col min="13" max="13" width="21.42578125" customWidth="1"/>
    <col min="14" max="14" width="22.7109375" customWidth="1"/>
    <col min="16" max="16" width="10.5703125" customWidth="1"/>
    <col min="17" max="17" width="37.28515625" customWidth="1"/>
  </cols>
  <sheetData>
    <row r="1" spans="1:17" ht="101.25" customHeight="1">
      <c r="B1" s="179" t="s">
        <v>67</v>
      </c>
      <c r="C1" s="180" t="s">
        <v>112</v>
      </c>
      <c r="D1" s="181" t="s">
        <v>68</v>
      </c>
      <c r="E1" s="181" t="s">
        <v>69</v>
      </c>
      <c r="F1" s="54" t="s">
        <v>114</v>
      </c>
      <c r="G1" s="181" t="s">
        <v>71</v>
      </c>
      <c r="H1" s="181" t="s">
        <v>72</v>
      </c>
      <c r="I1" s="182" t="s">
        <v>73</v>
      </c>
      <c r="J1" s="182" t="s">
        <v>74</v>
      </c>
      <c r="K1" s="182" t="s">
        <v>75</v>
      </c>
      <c r="L1" s="182" t="s">
        <v>76</v>
      </c>
      <c r="M1" s="182" t="s">
        <v>77</v>
      </c>
      <c r="N1" s="260" t="s">
        <v>78</v>
      </c>
      <c r="O1" s="257"/>
      <c r="Q1" s="57" t="s">
        <v>82</v>
      </c>
    </row>
    <row r="2" spans="1:17" ht="25.5">
      <c r="A2" s="185"/>
      <c r="B2" s="231"/>
      <c r="C2" s="180" t="s">
        <v>79</v>
      </c>
      <c r="D2" s="181" t="s">
        <v>79</v>
      </c>
      <c r="E2" s="181"/>
      <c r="F2" s="54"/>
      <c r="G2" s="181" t="s">
        <v>79</v>
      </c>
      <c r="H2" s="181" t="s">
        <v>79</v>
      </c>
      <c r="I2" s="232" t="s">
        <v>79</v>
      </c>
      <c r="J2" s="232" t="s">
        <v>79</v>
      </c>
      <c r="K2" s="232" t="s">
        <v>79</v>
      </c>
      <c r="L2" s="232" t="s">
        <v>79</v>
      </c>
      <c r="M2" s="232" t="s">
        <v>80</v>
      </c>
      <c r="N2" s="232" t="s">
        <v>80</v>
      </c>
      <c r="O2" s="233" t="s">
        <v>81</v>
      </c>
      <c r="Q2" s="73"/>
    </row>
    <row r="3" spans="1:17" ht="15">
      <c r="A3" s="185">
        <v>1</v>
      </c>
      <c r="B3" s="189" t="s">
        <v>12</v>
      </c>
      <c r="C3" s="180">
        <v>100</v>
      </c>
      <c r="D3" s="181">
        <v>61</v>
      </c>
      <c r="E3" s="181">
        <v>34</v>
      </c>
      <c r="F3" s="54">
        <v>4</v>
      </c>
      <c r="G3" s="181">
        <v>0</v>
      </c>
      <c r="H3" s="181">
        <v>1</v>
      </c>
      <c r="I3" s="187">
        <v>37</v>
      </c>
      <c r="J3" s="187">
        <v>1</v>
      </c>
      <c r="K3" s="187">
        <v>0</v>
      </c>
      <c r="L3" s="187">
        <v>0</v>
      </c>
      <c r="M3" s="187">
        <v>0</v>
      </c>
      <c r="N3" s="187">
        <v>0</v>
      </c>
      <c r="O3" s="192"/>
      <c r="Q3" s="72">
        <f t="shared" ref="Q3:Q36" si="0">C3-D3-G3-H3-I3-J3-L3-K3-M3-N3</f>
        <v>0</v>
      </c>
    </row>
    <row r="4" spans="1:17" ht="25.5">
      <c r="A4" s="185">
        <v>2</v>
      </c>
      <c r="B4" s="189" t="s">
        <v>13</v>
      </c>
      <c r="C4" s="180">
        <v>199</v>
      </c>
      <c r="D4" s="181">
        <v>130</v>
      </c>
      <c r="E4" s="181"/>
      <c r="F4" s="54" t="s">
        <v>117</v>
      </c>
      <c r="G4" s="181">
        <v>0</v>
      </c>
      <c r="H4" s="181">
        <v>2</v>
      </c>
      <c r="I4" s="187">
        <v>38</v>
      </c>
      <c r="J4" s="187">
        <v>21</v>
      </c>
      <c r="K4" s="187">
        <v>6</v>
      </c>
      <c r="L4" s="187">
        <v>0</v>
      </c>
      <c r="M4" s="187">
        <v>0</v>
      </c>
      <c r="N4" s="187">
        <v>2</v>
      </c>
      <c r="O4" s="180" t="s">
        <v>127</v>
      </c>
      <c r="Q4" s="72">
        <f t="shared" si="0"/>
        <v>0</v>
      </c>
    </row>
    <row r="5" spans="1:17" ht="15">
      <c r="A5" s="185">
        <v>3</v>
      </c>
      <c r="B5" s="189" t="s">
        <v>14</v>
      </c>
      <c r="C5" s="180">
        <v>378</v>
      </c>
      <c r="D5" s="181">
        <v>171</v>
      </c>
      <c r="E5" s="181">
        <v>171</v>
      </c>
      <c r="F5" s="54">
        <v>2</v>
      </c>
      <c r="G5" s="181">
        <v>0</v>
      </c>
      <c r="H5" s="181">
        <v>0</v>
      </c>
      <c r="I5" s="187">
        <v>107</v>
      </c>
      <c r="J5" s="187">
        <v>98</v>
      </c>
      <c r="K5" s="187">
        <v>1</v>
      </c>
      <c r="L5" s="187">
        <v>0</v>
      </c>
      <c r="M5" s="187">
        <v>1</v>
      </c>
      <c r="N5" s="187">
        <v>0</v>
      </c>
      <c r="O5" s="192"/>
      <c r="Q5" s="72">
        <f t="shared" si="0"/>
        <v>0</v>
      </c>
    </row>
    <row r="6" spans="1:17" ht="21" customHeight="1">
      <c r="A6" s="185">
        <v>4</v>
      </c>
      <c r="B6" s="189" t="s">
        <v>15</v>
      </c>
      <c r="C6" s="180">
        <v>125</v>
      </c>
      <c r="D6" s="181">
        <v>78</v>
      </c>
      <c r="E6" s="181">
        <v>59</v>
      </c>
      <c r="F6" s="54">
        <v>6</v>
      </c>
      <c r="G6" s="181">
        <v>3</v>
      </c>
      <c r="H6" s="181">
        <v>4</v>
      </c>
      <c r="I6" s="187">
        <v>16</v>
      </c>
      <c r="J6" s="187">
        <v>16</v>
      </c>
      <c r="K6" s="187">
        <v>7</v>
      </c>
      <c r="L6" s="187">
        <v>0</v>
      </c>
      <c r="M6" s="187">
        <v>1</v>
      </c>
      <c r="N6" s="187">
        <v>0</v>
      </c>
      <c r="O6" s="180"/>
      <c r="Q6" s="72">
        <f t="shared" si="0"/>
        <v>0</v>
      </c>
    </row>
    <row r="7" spans="1:17" ht="36" customHeight="1">
      <c r="A7" s="185">
        <v>5</v>
      </c>
      <c r="B7" s="189" t="s">
        <v>16</v>
      </c>
      <c r="C7" s="180">
        <v>240</v>
      </c>
      <c r="D7" s="181">
        <v>180</v>
      </c>
      <c r="E7" s="181">
        <v>145</v>
      </c>
      <c r="F7" s="54">
        <v>0</v>
      </c>
      <c r="G7" s="181">
        <v>0</v>
      </c>
      <c r="H7" s="181">
        <v>3</v>
      </c>
      <c r="I7" s="187">
        <v>8</v>
      </c>
      <c r="J7" s="187">
        <v>17</v>
      </c>
      <c r="K7" s="187">
        <v>4</v>
      </c>
      <c r="L7" s="187">
        <v>0</v>
      </c>
      <c r="M7" s="187">
        <v>0</v>
      </c>
      <c r="N7" s="187">
        <v>1</v>
      </c>
      <c r="O7" s="180" t="s">
        <v>119</v>
      </c>
      <c r="Q7" s="72">
        <f t="shared" si="0"/>
        <v>27</v>
      </c>
    </row>
    <row r="8" spans="1:17" ht="15">
      <c r="A8" s="185">
        <v>6</v>
      </c>
      <c r="B8" s="189" t="s">
        <v>17</v>
      </c>
      <c r="C8" s="180">
        <v>192</v>
      </c>
      <c r="D8" s="181">
        <v>44</v>
      </c>
      <c r="E8" s="181">
        <v>31</v>
      </c>
      <c r="F8" s="54">
        <v>0</v>
      </c>
      <c r="G8" s="181">
        <v>0</v>
      </c>
      <c r="H8" s="181">
        <v>0</v>
      </c>
      <c r="I8" s="187">
        <v>131</v>
      </c>
      <c r="J8" s="187">
        <v>17</v>
      </c>
      <c r="K8" s="187">
        <v>0</v>
      </c>
      <c r="L8" s="187">
        <v>0</v>
      </c>
      <c r="M8" s="187">
        <v>1</v>
      </c>
      <c r="N8" s="187">
        <v>0</v>
      </c>
      <c r="O8" s="192"/>
      <c r="Q8" s="72">
        <f t="shared" si="0"/>
        <v>-1</v>
      </c>
    </row>
    <row r="9" spans="1:17" ht="15">
      <c r="A9" s="185">
        <v>7</v>
      </c>
      <c r="B9" s="189" t="s">
        <v>18</v>
      </c>
      <c r="C9" s="180">
        <v>351</v>
      </c>
      <c r="D9" s="181">
        <v>98</v>
      </c>
      <c r="E9" s="181"/>
      <c r="F9" s="54"/>
      <c r="G9" s="181"/>
      <c r="H9" s="181">
        <v>7</v>
      </c>
      <c r="I9" s="187">
        <v>122</v>
      </c>
      <c r="J9" s="187">
        <v>124</v>
      </c>
      <c r="K9" s="187"/>
      <c r="L9" s="187"/>
      <c r="M9" s="187"/>
      <c r="N9" s="187"/>
      <c r="O9" s="192"/>
      <c r="Q9" s="72">
        <f t="shared" si="0"/>
        <v>0</v>
      </c>
    </row>
    <row r="10" spans="1:17" ht="15">
      <c r="A10" s="185">
        <v>8</v>
      </c>
      <c r="B10" s="189" t="s">
        <v>19</v>
      </c>
      <c r="C10" s="180">
        <v>151</v>
      </c>
      <c r="D10" s="181">
        <v>72</v>
      </c>
      <c r="E10" s="181">
        <v>68</v>
      </c>
      <c r="F10" s="54">
        <v>12</v>
      </c>
      <c r="G10" s="181">
        <v>0</v>
      </c>
      <c r="H10" s="181">
        <v>2</v>
      </c>
      <c r="I10" s="187">
        <v>47</v>
      </c>
      <c r="J10" s="187">
        <v>30</v>
      </c>
      <c r="K10" s="187">
        <v>0</v>
      </c>
      <c r="L10" s="187">
        <v>0</v>
      </c>
      <c r="M10" s="187">
        <v>0</v>
      </c>
      <c r="N10" s="187">
        <v>0</v>
      </c>
      <c r="O10" s="192"/>
      <c r="Q10" s="72">
        <f t="shared" si="0"/>
        <v>0</v>
      </c>
    </row>
    <row r="11" spans="1:17" ht="15">
      <c r="A11" s="185">
        <v>9</v>
      </c>
      <c r="B11" s="189" t="s">
        <v>64</v>
      </c>
      <c r="C11" s="180">
        <v>197</v>
      </c>
      <c r="D11" s="181">
        <v>151</v>
      </c>
      <c r="E11" s="181">
        <v>141</v>
      </c>
      <c r="F11" s="54">
        <v>1</v>
      </c>
      <c r="G11" s="181">
        <v>0</v>
      </c>
      <c r="H11" s="181">
        <v>1</v>
      </c>
      <c r="I11" s="187">
        <v>20</v>
      </c>
      <c r="J11" s="187">
        <v>19</v>
      </c>
      <c r="K11" s="187">
        <v>6</v>
      </c>
      <c r="L11" s="187">
        <v>0</v>
      </c>
      <c r="M11" s="187">
        <v>0</v>
      </c>
      <c r="N11" s="187">
        <v>0</v>
      </c>
      <c r="O11" s="180">
        <v>0</v>
      </c>
      <c r="Q11" s="72">
        <f t="shared" si="0"/>
        <v>0</v>
      </c>
    </row>
    <row r="12" spans="1:17" ht="15">
      <c r="A12" s="185">
        <v>10</v>
      </c>
      <c r="B12" s="189" t="s">
        <v>33</v>
      </c>
      <c r="C12" s="180">
        <v>58</v>
      </c>
      <c r="D12" s="181">
        <v>38</v>
      </c>
      <c r="E12" s="181">
        <v>37</v>
      </c>
      <c r="F12" s="54">
        <v>0</v>
      </c>
      <c r="G12" s="181">
        <v>0</v>
      </c>
      <c r="H12" s="181">
        <v>0</v>
      </c>
      <c r="I12" s="187">
        <v>9</v>
      </c>
      <c r="J12" s="187">
        <v>10</v>
      </c>
      <c r="K12" s="187">
        <v>0</v>
      </c>
      <c r="L12" s="187">
        <v>0</v>
      </c>
      <c r="M12" s="187">
        <v>0</v>
      </c>
      <c r="N12" s="187">
        <v>0</v>
      </c>
      <c r="O12" s="180">
        <v>0</v>
      </c>
      <c r="Q12" s="72">
        <f t="shared" si="0"/>
        <v>1</v>
      </c>
    </row>
    <row r="13" spans="1:17" ht="30">
      <c r="A13" s="185">
        <v>11</v>
      </c>
      <c r="B13" s="189" t="s">
        <v>21</v>
      </c>
      <c r="C13" s="180">
        <v>166</v>
      </c>
      <c r="D13" s="181">
        <v>51</v>
      </c>
      <c r="E13" s="181">
        <v>30</v>
      </c>
      <c r="F13" s="54">
        <v>19</v>
      </c>
      <c r="G13" s="181">
        <v>0</v>
      </c>
      <c r="H13" s="181">
        <v>1</v>
      </c>
      <c r="I13" s="187">
        <v>60</v>
      </c>
      <c r="J13" s="187">
        <v>27</v>
      </c>
      <c r="K13" s="187">
        <v>3</v>
      </c>
      <c r="L13" s="187">
        <v>0</v>
      </c>
      <c r="M13" s="187">
        <v>0</v>
      </c>
      <c r="N13" s="187">
        <v>0</v>
      </c>
      <c r="O13" s="180">
        <v>0</v>
      </c>
      <c r="Q13" s="72">
        <f t="shared" si="0"/>
        <v>24</v>
      </c>
    </row>
    <row r="14" spans="1:17" ht="15">
      <c r="A14" s="185">
        <v>12</v>
      </c>
      <c r="B14" s="189" t="s">
        <v>22</v>
      </c>
      <c r="C14" s="180">
        <v>138</v>
      </c>
      <c r="D14" s="181">
        <v>60</v>
      </c>
      <c r="E14" s="181">
        <v>44</v>
      </c>
      <c r="F14" s="54">
        <v>6</v>
      </c>
      <c r="G14" s="181">
        <v>0</v>
      </c>
      <c r="H14" s="181">
        <v>0</v>
      </c>
      <c r="I14" s="187">
        <v>54</v>
      </c>
      <c r="J14" s="187">
        <v>21</v>
      </c>
      <c r="K14" s="187">
        <v>3</v>
      </c>
      <c r="L14" s="187">
        <v>0</v>
      </c>
      <c r="M14" s="187">
        <v>0</v>
      </c>
      <c r="N14" s="187">
        <v>0</v>
      </c>
      <c r="O14" s="180">
        <v>0</v>
      </c>
      <c r="Q14" s="72">
        <f t="shared" si="0"/>
        <v>0</v>
      </c>
    </row>
    <row r="15" spans="1:17" ht="15">
      <c r="A15" s="185">
        <v>13</v>
      </c>
      <c r="B15" s="189" t="s">
        <v>23</v>
      </c>
      <c r="C15" s="180">
        <v>60</v>
      </c>
      <c r="D15" s="181">
        <v>23</v>
      </c>
      <c r="E15" s="181">
        <v>14</v>
      </c>
      <c r="F15" s="54">
        <v>1</v>
      </c>
      <c r="G15" s="181">
        <v>0</v>
      </c>
      <c r="H15" s="181">
        <v>0</v>
      </c>
      <c r="I15" s="187">
        <v>30</v>
      </c>
      <c r="J15" s="187">
        <v>3</v>
      </c>
      <c r="K15" s="187">
        <v>4</v>
      </c>
      <c r="L15" s="187">
        <v>0</v>
      </c>
      <c r="M15" s="187">
        <v>0</v>
      </c>
      <c r="N15" s="187">
        <v>0</v>
      </c>
      <c r="O15" s="180">
        <v>0</v>
      </c>
      <c r="Q15" s="72">
        <f t="shared" si="0"/>
        <v>0</v>
      </c>
    </row>
    <row r="16" spans="1:17" ht="15">
      <c r="A16" s="185">
        <v>14</v>
      </c>
      <c r="B16" s="189" t="s">
        <v>24</v>
      </c>
      <c r="C16" s="180">
        <v>72</v>
      </c>
      <c r="D16" s="181">
        <v>51</v>
      </c>
      <c r="E16" s="181">
        <v>27</v>
      </c>
      <c r="F16" s="54">
        <v>1</v>
      </c>
      <c r="G16" s="181">
        <v>1</v>
      </c>
      <c r="H16" s="181">
        <v>0</v>
      </c>
      <c r="I16" s="187">
        <v>16</v>
      </c>
      <c r="J16" s="187">
        <v>3</v>
      </c>
      <c r="K16" s="187">
        <v>1</v>
      </c>
      <c r="L16" s="187">
        <v>0</v>
      </c>
      <c r="M16" s="187">
        <v>0</v>
      </c>
      <c r="N16" s="187">
        <v>0</v>
      </c>
      <c r="O16" s="180">
        <v>0</v>
      </c>
      <c r="Q16" s="72">
        <f t="shared" si="0"/>
        <v>0</v>
      </c>
    </row>
    <row r="17" spans="1:24" ht="38.25">
      <c r="A17" s="185">
        <v>15</v>
      </c>
      <c r="B17" s="189" t="s">
        <v>25</v>
      </c>
      <c r="C17" s="180">
        <v>185</v>
      </c>
      <c r="D17" s="181">
        <v>134</v>
      </c>
      <c r="E17" s="181">
        <v>90</v>
      </c>
      <c r="F17" s="54">
        <v>30</v>
      </c>
      <c r="G17" s="181">
        <v>2</v>
      </c>
      <c r="H17" s="181">
        <v>0</v>
      </c>
      <c r="I17" s="187">
        <v>9</v>
      </c>
      <c r="J17" s="187">
        <v>15</v>
      </c>
      <c r="K17" s="187">
        <v>10</v>
      </c>
      <c r="L17" s="187">
        <v>1</v>
      </c>
      <c r="M17" s="187">
        <v>11</v>
      </c>
      <c r="N17" s="187">
        <v>3</v>
      </c>
      <c r="O17" s="180" t="s">
        <v>120</v>
      </c>
      <c r="Q17" s="72">
        <f t="shared" si="0"/>
        <v>0</v>
      </c>
    </row>
    <row r="18" spans="1:24" ht="30">
      <c r="A18" s="185">
        <v>16</v>
      </c>
      <c r="B18" s="189" t="s">
        <v>27</v>
      </c>
      <c r="C18" s="180">
        <v>67</v>
      </c>
      <c r="D18" s="181">
        <v>46</v>
      </c>
      <c r="E18" s="181">
        <v>27</v>
      </c>
      <c r="F18" s="54">
        <v>1</v>
      </c>
      <c r="G18" s="181">
        <v>0</v>
      </c>
      <c r="H18" s="181">
        <v>0</v>
      </c>
      <c r="I18" s="187">
        <v>14</v>
      </c>
      <c r="J18" s="187">
        <v>0</v>
      </c>
      <c r="K18" s="187">
        <v>5</v>
      </c>
      <c r="L18" s="187">
        <v>1</v>
      </c>
      <c r="M18" s="187">
        <v>1</v>
      </c>
      <c r="N18" s="187">
        <v>0</v>
      </c>
      <c r="O18" s="180">
        <v>0</v>
      </c>
      <c r="Q18" s="72">
        <f t="shared" si="0"/>
        <v>0</v>
      </c>
    </row>
    <row r="19" spans="1:24" ht="15">
      <c r="A19" s="185">
        <v>17</v>
      </c>
      <c r="B19" s="189" t="s">
        <v>29</v>
      </c>
      <c r="C19" s="180">
        <v>227</v>
      </c>
      <c r="D19" s="181">
        <v>146</v>
      </c>
      <c r="E19" s="181">
        <v>124</v>
      </c>
      <c r="F19" s="54">
        <v>76</v>
      </c>
      <c r="G19" s="181">
        <v>1</v>
      </c>
      <c r="H19" s="181">
        <v>7</v>
      </c>
      <c r="I19" s="187">
        <v>55</v>
      </c>
      <c r="J19" s="187">
        <v>9</v>
      </c>
      <c r="K19" s="187">
        <v>6</v>
      </c>
      <c r="L19" s="187">
        <v>0</v>
      </c>
      <c r="M19" s="187">
        <v>3</v>
      </c>
      <c r="N19" s="187">
        <v>0</v>
      </c>
      <c r="O19" s="192"/>
      <c r="Q19" s="72">
        <f t="shared" si="0"/>
        <v>0</v>
      </c>
    </row>
    <row r="20" spans="1:24" ht="15">
      <c r="A20" s="194">
        <v>18</v>
      </c>
      <c r="B20" s="234" t="s">
        <v>30</v>
      </c>
      <c r="C20" s="235">
        <v>95</v>
      </c>
      <c r="D20" s="235">
        <v>81</v>
      </c>
      <c r="E20" s="235">
        <v>51</v>
      </c>
      <c r="F20" s="235">
        <v>23</v>
      </c>
      <c r="G20" s="235">
        <v>0</v>
      </c>
      <c r="H20" s="235">
        <v>0</v>
      </c>
      <c r="I20" s="236">
        <v>8</v>
      </c>
      <c r="J20" s="236">
        <v>4</v>
      </c>
      <c r="K20" s="236">
        <v>1</v>
      </c>
      <c r="L20" s="236">
        <v>0</v>
      </c>
      <c r="M20" s="236">
        <v>0</v>
      </c>
      <c r="N20" s="236">
        <v>0</v>
      </c>
      <c r="O20" s="235"/>
      <c r="P20" s="49"/>
      <c r="Q20" s="199">
        <f t="shared" si="0"/>
        <v>1</v>
      </c>
      <c r="R20" s="49"/>
      <c r="S20" s="49"/>
      <c r="T20" s="49"/>
      <c r="U20" s="49"/>
      <c r="V20" s="49"/>
      <c r="W20" s="49"/>
      <c r="X20" s="49"/>
    </row>
    <row r="21" spans="1:24" ht="15">
      <c r="A21" s="185">
        <v>19</v>
      </c>
      <c r="B21" s="189" t="s">
        <v>31</v>
      </c>
      <c r="C21" s="180">
        <v>111</v>
      </c>
      <c r="D21" s="181">
        <v>55</v>
      </c>
      <c r="E21" s="181">
        <v>49</v>
      </c>
      <c r="F21" s="54">
        <v>27</v>
      </c>
      <c r="G21" s="181">
        <v>1</v>
      </c>
      <c r="H21" s="181">
        <v>0</v>
      </c>
      <c r="I21" s="187">
        <v>30</v>
      </c>
      <c r="J21" s="187">
        <v>20</v>
      </c>
      <c r="K21" s="187">
        <v>5</v>
      </c>
      <c r="L21" s="187">
        <v>0</v>
      </c>
      <c r="M21" s="187">
        <v>0</v>
      </c>
      <c r="N21" s="187">
        <v>0</v>
      </c>
      <c r="O21" s="180">
        <v>0</v>
      </c>
      <c r="Q21" s="72">
        <f t="shared" si="0"/>
        <v>0</v>
      </c>
    </row>
    <row r="22" spans="1:24" ht="15">
      <c r="A22" s="185">
        <v>20</v>
      </c>
      <c r="B22" s="189" t="s">
        <v>32</v>
      </c>
      <c r="C22" s="245">
        <v>7</v>
      </c>
      <c r="D22" s="181">
        <v>149</v>
      </c>
      <c r="E22" s="181">
        <v>112</v>
      </c>
      <c r="F22" s="54">
        <v>20</v>
      </c>
      <c r="G22" s="181">
        <v>2</v>
      </c>
      <c r="H22" s="181">
        <v>1</v>
      </c>
      <c r="I22" s="187">
        <v>33</v>
      </c>
      <c r="J22" s="187">
        <v>9</v>
      </c>
      <c r="K22" s="187">
        <v>7</v>
      </c>
      <c r="L22" s="187">
        <v>0</v>
      </c>
      <c r="M22" s="187">
        <v>0</v>
      </c>
      <c r="N22" s="187">
        <v>0</v>
      </c>
      <c r="O22" s="180">
        <v>0</v>
      </c>
      <c r="Q22" s="72">
        <f t="shared" si="0"/>
        <v>-194</v>
      </c>
    </row>
    <row r="23" spans="1:24" ht="15">
      <c r="A23" s="185">
        <v>21</v>
      </c>
      <c r="B23" s="189" t="s">
        <v>34</v>
      </c>
      <c r="C23" s="180">
        <v>85</v>
      </c>
      <c r="D23" s="181">
        <v>44</v>
      </c>
      <c r="E23" s="181">
        <v>23</v>
      </c>
      <c r="F23" s="54">
        <v>15</v>
      </c>
      <c r="G23" s="181">
        <v>0</v>
      </c>
      <c r="H23" s="181">
        <v>0</v>
      </c>
      <c r="I23" s="187">
        <v>15</v>
      </c>
      <c r="J23" s="187">
        <v>5</v>
      </c>
      <c r="K23" s="187">
        <v>3</v>
      </c>
      <c r="L23" s="187">
        <v>0</v>
      </c>
      <c r="M23" s="187">
        <v>1</v>
      </c>
      <c r="N23" s="187">
        <v>0</v>
      </c>
      <c r="O23" s="180">
        <v>0</v>
      </c>
      <c r="Q23" s="72">
        <f t="shared" si="0"/>
        <v>17</v>
      </c>
    </row>
    <row r="24" spans="1:24" ht="15">
      <c r="A24" s="185">
        <v>22</v>
      </c>
      <c r="B24" s="189" t="s">
        <v>35</v>
      </c>
      <c r="C24" s="180">
        <v>44</v>
      </c>
      <c r="D24" s="181">
        <v>22</v>
      </c>
      <c r="E24" s="181">
        <v>11</v>
      </c>
      <c r="F24" s="54">
        <v>2</v>
      </c>
      <c r="G24" s="181">
        <v>0</v>
      </c>
      <c r="H24" s="181">
        <v>0</v>
      </c>
      <c r="I24" s="187">
        <v>13</v>
      </c>
      <c r="J24" s="187">
        <v>5</v>
      </c>
      <c r="K24" s="187">
        <v>3</v>
      </c>
      <c r="L24" s="187">
        <v>0</v>
      </c>
      <c r="M24" s="187">
        <v>1</v>
      </c>
      <c r="N24" s="187">
        <v>0</v>
      </c>
      <c r="O24" s="180">
        <v>0</v>
      </c>
      <c r="Q24" s="72">
        <f t="shared" si="0"/>
        <v>0</v>
      </c>
    </row>
    <row r="25" spans="1:24" ht="15">
      <c r="A25" s="185">
        <v>23</v>
      </c>
      <c r="B25" s="189" t="s">
        <v>36</v>
      </c>
      <c r="C25" s="180">
        <v>248</v>
      </c>
      <c r="D25" s="181">
        <v>218</v>
      </c>
      <c r="E25" s="181">
        <v>198</v>
      </c>
      <c r="F25" s="54">
        <v>15</v>
      </c>
      <c r="G25" s="181">
        <v>0</v>
      </c>
      <c r="H25" s="181">
        <v>0</v>
      </c>
      <c r="I25" s="187">
        <v>10</v>
      </c>
      <c r="J25" s="187">
        <v>14</v>
      </c>
      <c r="K25" s="187">
        <v>5</v>
      </c>
      <c r="L25" s="187">
        <v>0</v>
      </c>
      <c r="M25" s="187">
        <v>1</v>
      </c>
      <c r="N25" s="187">
        <v>0</v>
      </c>
      <c r="O25" s="180">
        <v>0</v>
      </c>
      <c r="Q25" s="72">
        <f t="shared" si="0"/>
        <v>0</v>
      </c>
    </row>
    <row r="26" spans="1:24" ht="15">
      <c r="A26" s="185">
        <v>24</v>
      </c>
      <c r="B26" s="189" t="s">
        <v>37</v>
      </c>
      <c r="C26" s="180">
        <v>256</v>
      </c>
      <c r="D26" s="181">
        <v>163</v>
      </c>
      <c r="E26" s="181">
        <v>151</v>
      </c>
      <c r="F26" s="54">
        <v>96</v>
      </c>
      <c r="G26" s="181">
        <v>8</v>
      </c>
      <c r="H26" s="181">
        <v>0</v>
      </c>
      <c r="I26" s="187">
        <v>18</v>
      </c>
      <c r="J26" s="187">
        <v>19</v>
      </c>
      <c r="K26" s="187">
        <v>10</v>
      </c>
      <c r="L26" s="187">
        <v>0</v>
      </c>
      <c r="M26" s="187">
        <v>44</v>
      </c>
      <c r="N26" s="187">
        <v>0</v>
      </c>
      <c r="O26" s="180">
        <v>0</v>
      </c>
      <c r="Q26" s="72">
        <f t="shared" si="0"/>
        <v>-6</v>
      </c>
    </row>
    <row r="27" spans="1:24" ht="15">
      <c r="A27" s="185">
        <v>25</v>
      </c>
      <c r="B27" s="189" t="s">
        <v>38</v>
      </c>
      <c r="C27" s="180">
        <v>154</v>
      </c>
      <c r="D27" s="181">
        <v>120</v>
      </c>
      <c r="E27" s="181">
        <v>83</v>
      </c>
      <c r="F27" s="54">
        <v>82</v>
      </c>
      <c r="G27" s="181">
        <v>0</v>
      </c>
      <c r="H27" s="181">
        <v>1</v>
      </c>
      <c r="I27" s="187">
        <v>4</v>
      </c>
      <c r="J27" s="187">
        <v>22</v>
      </c>
      <c r="K27" s="187">
        <v>7</v>
      </c>
      <c r="L27" s="187">
        <v>0</v>
      </c>
      <c r="M27" s="187">
        <v>0</v>
      </c>
      <c r="N27" s="187">
        <v>0</v>
      </c>
      <c r="O27" s="180">
        <v>0</v>
      </c>
      <c r="Q27" s="72">
        <f t="shared" si="0"/>
        <v>0</v>
      </c>
    </row>
    <row r="28" spans="1:24" ht="15">
      <c r="A28" s="185">
        <v>26</v>
      </c>
      <c r="B28" s="189" t="s">
        <v>39</v>
      </c>
      <c r="C28" s="180">
        <v>237</v>
      </c>
      <c r="D28" s="181">
        <v>135</v>
      </c>
      <c r="E28" s="181">
        <v>128</v>
      </c>
      <c r="F28" s="54">
        <v>48</v>
      </c>
      <c r="G28" s="181">
        <v>0</v>
      </c>
      <c r="H28" s="181">
        <v>0</v>
      </c>
      <c r="I28" s="187">
        <v>92</v>
      </c>
      <c r="J28" s="187">
        <v>9</v>
      </c>
      <c r="K28" s="187">
        <v>1</v>
      </c>
      <c r="L28" s="187">
        <v>0</v>
      </c>
      <c r="M28" s="187">
        <v>0</v>
      </c>
      <c r="N28" s="187">
        <v>0</v>
      </c>
      <c r="O28" s="180">
        <v>0</v>
      </c>
      <c r="Q28" s="72">
        <f t="shared" si="0"/>
        <v>0</v>
      </c>
    </row>
    <row r="29" spans="1:24" ht="15">
      <c r="A29" s="185">
        <v>27</v>
      </c>
      <c r="B29" s="189" t="s">
        <v>40</v>
      </c>
      <c r="C29" s="180">
        <v>106</v>
      </c>
      <c r="D29" s="181">
        <v>81</v>
      </c>
      <c r="E29" s="181">
        <v>61</v>
      </c>
      <c r="F29" s="54">
        <v>2</v>
      </c>
      <c r="G29" s="181">
        <v>0</v>
      </c>
      <c r="H29" s="181">
        <v>0</v>
      </c>
      <c r="I29" s="187">
        <v>2</v>
      </c>
      <c r="J29" s="187">
        <v>9</v>
      </c>
      <c r="K29" s="187">
        <v>7</v>
      </c>
      <c r="L29" s="187">
        <v>1</v>
      </c>
      <c r="M29" s="187">
        <v>6</v>
      </c>
      <c r="N29" s="187">
        <v>0</v>
      </c>
      <c r="O29" s="192"/>
      <c r="Q29" s="72">
        <f t="shared" si="0"/>
        <v>0</v>
      </c>
    </row>
    <row r="30" spans="1:24" ht="15">
      <c r="A30" s="185">
        <v>28</v>
      </c>
      <c r="B30" s="189" t="s">
        <v>41</v>
      </c>
      <c r="C30" s="180">
        <v>66</v>
      </c>
      <c r="D30" s="181">
        <v>43</v>
      </c>
      <c r="E30" s="181">
        <v>31</v>
      </c>
      <c r="F30" s="54">
        <v>0</v>
      </c>
      <c r="G30" s="181">
        <v>0</v>
      </c>
      <c r="H30" s="181">
        <v>2</v>
      </c>
      <c r="I30" s="187">
        <v>17</v>
      </c>
      <c r="J30" s="187">
        <v>4</v>
      </c>
      <c r="K30" s="187">
        <v>0</v>
      </c>
      <c r="L30" s="187">
        <v>0</v>
      </c>
      <c r="M30" s="187">
        <v>0</v>
      </c>
      <c r="N30" s="187">
        <v>0</v>
      </c>
      <c r="O30" s="180">
        <v>0</v>
      </c>
      <c r="Q30" s="72">
        <f t="shared" si="0"/>
        <v>0</v>
      </c>
    </row>
    <row r="31" spans="1:24" ht="15">
      <c r="A31" s="185">
        <v>29</v>
      </c>
      <c r="B31" s="189" t="s">
        <v>65</v>
      </c>
      <c r="C31" s="180">
        <v>118</v>
      </c>
      <c r="D31" s="181">
        <v>74</v>
      </c>
      <c r="E31" s="181">
        <v>74</v>
      </c>
      <c r="F31" s="54">
        <v>50</v>
      </c>
      <c r="G31" s="181">
        <v>1</v>
      </c>
      <c r="H31" s="181">
        <v>0</v>
      </c>
      <c r="I31" s="187">
        <v>12</v>
      </c>
      <c r="J31" s="187">
        <v>9</v>
      </c>
      <c r="K31" s="187">
        <v>12</v>
      </c>
      <c r="L31" s="187">
        <v>0</v>
      </c>
      <c r="M31" s="187">
        <v>1</v>
      </c>
      <c r="N31" s="187">
        <v>2</v>
      </c>
      <c r="O31" s="188">
        <v>39090</v>
      </c>
      <c r="Q31" s="72">
        <f t="shared" si="0"/>
        <v>7</v>
      </c>
    </row>
    <row r="32" spans="1:24" ht="15">
      <c r="A32" s="185">
        <v>30</v>
      </c>
      <c r="B32" s="189" t="s">
        <v>43</v>
      </c>
      <c r="C32" s="180">
        <v>130</v>
      </c>
      <c r="D32" s="181">
        <v>63</v>
      </c>
      <c r="E32" s="181">
        <v>47</v>
      </c>
      <c r="F32" s="54">
        <v>47</v>
      </c>
      <c r="G32" s="181">
        <v>0</v>
      </c>
      <c r="H32" s="181">
        <v>0</v>
      </c>
      <c r="I32" s="187">
        <v>45</v>
      </c>
      <c r="J32" s="187">
        <v>16</v>
      </c>
      <c r="K32" s="187">
        <v>3</v>
      </c>
      <c r="L32" s="187">
        <v>0</v>
      </c>
      <c r="M32" s="187">
        <v>2</v>
      </c>
      <c r="N32" s="187">
        <v>1</v>
      </c>
      <c r="O32" s="180" t="s">
        <v>125</v>
      </c>
      <c r="Q32" s="72">
        <f t="shared" si="0"/>
        <v>0</v>
      </c>
    </row>
    <row r="33" spans="1:17" ht="30">
      <c r="A33" s="185">
        <v>31</v>
      </c>
      <c r="B33" s="189" t="s">
        <v>44</v>
      </c>
      <c r="C33" s="180">
        <v>48</v>
      </c>
      <c r="D33" s="181">
        <v>22</v>
      </c>
      <c r="E33" s="181">
        <v>15</v>
      </c>
      <c r="F33" s="54">
        <v>9</v>
      </c>
      <c r="G33" s="181">
        <v>0</v>
      </c>
      <c r="H33" s="181">
        <v>0</v>
      </c>
      <c r="I33" s="187">
        <v>21</v>
      </c>
      <c r="J33" s="187">
        <v>1</v>
      </c>
      <c r="K33" s="187">
        <v>2</v>
      </c>
      <c r="L33" s="187">
        <v>1</v>
      </c>
      <c r="M33" s="187">
        <v>1</v>
      </c>
      <c r="N33" s="187">
        <v>0</v>
      </c>
      <c r="O33" s="180">
        <v>0</v>
      </c>
      <c r="Q33" s="72">
        <f t="shared" si="0"/>
        <v>0</v>
      </c>
    </row>
    <row r="34" spans="1:17" ht="38.25">
      <c r="A34" s="185">
        <v>32</v>
      </c>
      <c r="B34" s="189" t="s">
        <v>45</v>
      </c>
      <c r="C34" s="180">
        <v>82</v>
      </c>
      <c r="D34" s="181">
        <v>65</v>
      </c>
      <c r="E34" s="181">
        <v>47</v>
      </c>
      <c r="F34" s="54" t="s">
        <v>128</v>
      </c>
      <c r="G34" s="181">
        <v>0</v>
      </c>
      <c r="H34" s="181">
        <v>0</v>
      </c>
      <c r="I34" s="187">
        <v>2</v>
      </c>
      <c r="J34" s="187">
        <v>1</v>
      </c>
      <c r="K34" s="187">
        <v>3</v>
      </c>
      <c r="L34" s="187">
        <v>0</v>
      </c>
      <c r="M34" s="187">
        <v>6</v>
      </c>
      <c r="N34" s="187">
        <v>0</v>
      </c>
      <c r="O34" s="180">
        <v>0</v>
      </c>
      <c r="Q34" s="72">
        <f t="shared" si="0"/>
        <v>5</v>
      </c>
    </row>
    <row r="35" spans="1:17" ht="15">
      <c r="A35" s="185">
        <v>33</v>
      </c>
      <c r="B35" s="189" t="s">
        <v>47</v>
      </c>
      <c r="C35" s="180">
        <v>87</v>
      </c>
      <c r="D35" s="181">
        <v>55</v>
      </c>
      <c r="E35" s="181">
        <v>38</v>
      </c>
      <c r="F35" s="54">
        <v>8</v>
      </c>
      <c r="G35" s="181">
        <v>0</v>
      </c>
      <c r="H35" s="181">
        <v>0</v>
      </c>
      <c r="I35" s="187">
        <v>27</v>
      </c>
      <c r="J35" s="187">
        <v>2</v>
      </c>
      <c r="K35" s="187">
        <v>3</v>
      </c>
      <c r="L35" s="187">
        <v>0</v>
      </c>
      <c r="M35" s="187">
        <v>0</v>
      </c>
      <c r="N35" s="187">
        <v>0</v>
      </c>
      <c r="O35" s="192"/>
      <c r="Q35" s="72">
        <f t="shared" si="0"/>
        <v>0</v>
      </c>
    </row>
    <row r="36" spans="1:17" ht="12.75">
      <c r="C36" s="52">
        <f t="shared" ref="C36:F36" si="1">SUM(C3:C35)</f>
        <v>4780</v>
      </c>
      <c r="D36" s="52">
        <f t="shared" si="1"/>
        <v>2924</v>
      </c>
      <c r="E36" s="52">
        <f t="shared" si="1"/>
        <v>2161</v>
      </c>
      <c r="F36" s="52">
        <f t="shared" si="1"/>
        <v>603</v>
      </c>
      <c r="Q36" s="72">
        <f t="shared" si="0"/>
        <v>1856</v>
      </c>
    </row>
    <row r="37" spans="1:17" ht="12.75">
      <c r="F37" s="71"/>
      <c r="Q37" s="73"/>
    </row>
    <row r="38" spans="1:17" ht="12.75">
      <c r="F38" s="71"/>
      <c r="Q38" s="73"/>
    </row>
    <row r="39" spans="1:17" ht="12.75">
      <c r="F39" s="71"/>
      <c r="Q39" s="73"/>
    </row>
    <row r="40" spans="1:17" ht="12.75">
      <c r="F40" s="71"/>
      <c r="Q40" s="73"/>
    </row>
    <row r="41" spans="1:17" ht="12.75">
      <c r="F41" s="71"/>
      <c r="Q41" s="73"/>
    </row>
    <row r="42" spans="1:17" ht="12.75">
      <c r="F42" s="71"/>
      <c r="Q42" s="73"/>
    </row>
    <row r="43" spans="1:17" ht="12.75">
      <c r="F43" s="71"/>
      <c r="Q43" s="73"/>
    </row>
    <row r="44" spans="1:17" ht="12.75">
      <c r="F44" s="71"/>
      <c r="Q44" s="73"/>
    </row>
    <row r="45" spans="1:17" ht="12.75">
      <c r="F45" s="71"/>
      <c r="Q45" s="73"/>
    </row>
    <row r="46" spans="1:17" ht="12.75">
      <c r="F46" s="71"/>
      <c r="Q46" s="73"/>
    </row>
    <row r="47" spans="1:17" ht="12.75">
      <c r="F47" s="71"/>
      <c r="Q47" s="73"/>
    </row>
    <row r="48" spans="1:17" ht="12.75">
      <c r="F48" s="71"/>
      <c r="Q48" s="73"/>
    </row>
    <row r="49" spans="6:17" ht="12.75">
      <c r="F49" s="71"/>
      <c r="Q49" s="73"/>
    </row>
    <row r="50" spans="6:17" ht="12.75">
      <c r="F50" s="71"/>
      <c r="Q50" s="73"/>
    </row>
    <row r="51" spans="6:17" ht="12.75">
      <c r="F51" s="71"/>
      <c r="Q51" s="73"/>
    </row>
    <row r="52" spans="6:17" ht="12.75">
      <c r="F52" s="71"/>
      <c r="Q52" s="73"/>
    </row>
    <row r="53" spans="6:17" ht="12.75">
      <c r="F53" s="71"/>
      <c r="Q53" s="73"/>
    </row>
    <row r="54" spans="6:17" ht="12.75">
      <c r="F54" s="71"/>
      <c r="Q54" s="73"/>
    </row>
    <row r="55" spans="6:17" ht="12.75">
      <c r="F55" s="71"/>
      <c r="Q55" s="73"/>
    </row>
    <row r="56" spans="6:17" ht="12.75">
      <c r="F56" s="71"/>
      <c r="Q56" s="73"/>
    </row>
    <row r="57" spans="6:17" ht="12.75">
      <c r="F57" s="71"/>
      <c r="Q57" s="73"/>
    </row>
    <row r="58" spans="6:17" ht="12.75">
      <c r="F58" s="71"/>
      <c r="Q58" s="73"/>
    </row>
    <row r="59" spans="6:17" ht="12.75">
      <c r="F59" s="71"/>
      <c r="Q59" s="73"/>
    </row>
    <row r="60" spans="6:17" ht="12.75">
      <c r="F60" s="71"/>
      <c r="Q60" s="73"/>
    </row>
    <row r="61" spans="6:17" ht="12.75">
      <c r="F61" s="71"/>
      <c r="Q61" s="73"/>
    </row>
    <row r="62" spans="6:17" ht="12.75">
      <c r="F62" s="71"/>
      <c r="Q62" s="73"/>
    </row>
    <row r="63" spans="6:17" ht="12.75">
      <c r="F63" s="71"/>
      <c r="Q63" s="73"/>
    </row>
    <row r="64" spans="6:17" ht="12.75">
      <c r="F64" s="71"/>
      <c r="Q64" s="73"/>
    </row>
    <row r="65" spans="6:17" ht="12.75">
      <c r="F65" s="71"/>
      <c r="Q65" s="73"/>
    </row>
    <row r="66" spans="6:17" ht="12.75">
      <c r="F66" s="71"/>
      <c r="Q66" s="73"/>
    </row>
    <row r="67" spans="6:17" ht="12.75">
      <c r="F67" s="71"/>
      <c r="Q67" s="73"/>
    </row>
    <row r="68" spans="6:17" ht="12.75">
      <c r="F68" s="71"/>
      <c r="Q68" s="73"/>
    </row>
    <row r="69" spans="6:17" ht="12.75">
      <c r="F69" s="71"/>
      <c r="Q69" s="73"/>
    </row>
    <row r="70" spans="6:17" ht="12.75">
      <c r="F70" s="71"/>
      <c r="Q70" s="73"/>
    </row>
    <row r="71" spans="6:17" ht="12.75">
      <c r="F71" s="71"/>
      <c r="Q71" s="73"/>
    </row>
    <row r="72" spans="6:17" ht="12.75">
      <c r="F72" s="71"/>
      <c r="Q72" s="73"/>
    </row>
    <row r="73" spans="6:17" ht="12.75">
      <c r="F73" s="71"/>
      <c r="Q73" s="73"/>
    </row>
    <row r="74" spans="6:17" ht="12.75">
      <c r="F74" s="71"/>
      <c r="Q74" s="73"/>
    </row>
    <row r="75" spans="6:17" ht="12.75">
      <c r="F75" s="71"/>
      <c r="Q75" s="73"/>
    </row>
    <row r="76" spans="6:17" ht="12.75">
      <c r="F76" s="71"/>
      <c r="Q76" s="73"/>
    </row>
    <row r="77" spans="6:17" ht="12.75">
      <c r="F77" s="71"/>
      <c r="Q77" s="73"/>
    </row>
    <row r="78" spans="6:17" ht="12.75">
      <c r="F78" s="71"/>
      <c r="Q78" s="73"/>
    </row>
    <row r="79" spans="6:17" ht="12.75">
      <c r="F79" s="71"/>
      <c r="Q79" s="73"/>
    </row>
    <row r="80" spans="6:17" ht="12.75">
      <c r="F80" s="71"/>
      <c r="Q80" s="73"/>
    </row>
    <row r="81" spans="6:17" ht="12.75">
      <c r="F81" s="71"/>
      <c r="Q81" s="73"/>
    </row>
    <row r="82" spans="6:17" ht="12.75">
      <c r="F82" s="71"/>
      <c r="Q82" s="73"/>
    </row>
    <row r="83" spans="6:17" ht="12.75">
      <c r="F83" s="71"/>
      <c r="Q83" s="73"/>
    </row>
    <row r="84" spans="6:17" ht="12.75">
      <c r="F84" s="71"/>
      <c r="Q84" s="73"/>
    </row>
    <row r="85" spans="6:17" ht="12.75">
      <c r="F85" s="71"/>
      <c r="Q85" s="73"/>
    </row>
    <row r="86" spans="6:17" ht="12.75">
      <c r="F86" s="71"/>
      <c r="Q86" s="73"/>
    </row>
    <row r="87" spans="6:17" ht="12.75">
      <c r="F87" s="71"/>
      <c r="Q87" s="73"/>
    </row>
    <row r="88" spans="6:17" ht="12.75">
      <c r="F88" s="71"/>
      <c r="Q88" s="73"/>
    </row>
    <row r="89" spans="6:17" ht="12.75">
      <c r="F89" s="71"/>
      <c r="Q89" s="73"/>
    </row>
    <row r="90" spans="6:17" ht="12.75">
      <c r="F90" s="71"/>
      <c r="Q90" s="73"/>
    </row>
    <row r="91" spans="6:17" ht="12.75">
      <c r="F91" s="71"/>
      <c r="Q91" s="73"/>
    </row>
    <row r="92" spans="6:17" ht="12.75">
      <c r="F92" s="71"/>
      <c r="Q92" s="73"/>
    </row>
    <row r="93" spans="6:17" ht="12.75">
      <c r="F93" s="71"/>
      <c r="Q93" s="73"/>
    </row>
    <row r="94" spans="6:17" ht="12.75">
      <c r="F94" s="71"/>
      <c r="Q94" s="73"/>
    </row>
    <row r="95" spans="6:17" ht="12.75">
      <c r="F95" s="71"/>
      <c r="Q95" s="73"/>
    </row>
    <row r="96" spans="6:17" ht="12.75">
      <c r="F96" s="71"/>
      <c r="Q96" s="73"/>
    </row>
    <row r="97" spans="6:17" ht="12.75">
      <c r="F97" s="71"/>
      <c r="Q97" s="73"/>
    </row>
    <row r="98" spans="6:17" ht="12.75">
      <c r="F98" s="71"/>
      <c r="Q98" s="73"/>
    </row>
    <row r="99" spans="6:17" ht="12.75">
      <c r="F99" s="71"/>
      <c r="Q99" s="73"/>
    </row>
    <row r="100" spans="6:17" ht="12.75">
      <c r="F100" s="71"/>
      <c r="Q100" s="73"/>
    </row>
    <row r="101" spans="6:17" ht="12.75">
      <c r="F101" s="71"/>
      <c r="Q101" s="73"/>
    </row>
    <row r="102" spans="6:17" ht="12.75">
      <c r="F102" s="71"/>
      <c r="Q102" s="73"/>
    </row>
    <row r="103" spans="6:17" ht="12.75">
      <c r="F103" s="71"/>
      <c r="Q103" s="73"/>
    </row>
    <row r="104" spans="6:17" ht="12.75">
      <c r="F104" s="71"/>
      <c r="Q104" s="73"/>
    </row>
    <row r="105" spans="6:17" ht="12.75">
      <c r="F105" s="71"/>
      <c r="Q105" s="73"/>
    </row>
    <row r="106" spans="6:17" ht="12.75">
      <c r="F106" s="71"/>
      <c r="Q106" s="73"/>
    </row>
    <row r="107" spans="6:17" ht="12.75">
      <c r="F107" s="71"/>
      <c r="Q107" s="73"/>
    </row>
    <row r="108" spans="6:17" ht="12.75">
      <c r="F108" s="71"/>
      <c r="Q108" s="73"/>
    </row>
    <row r="109" spans="6:17" ht="12.75">
      <c r="F109" s="71"/>
      <c r="Q109" s="73"/>
    </row>
    <row r="110" spans="6:17" ht="12.75">
      <c r="F110" s="71"/>
      <c r="Q110" s="73"/>
    </row>
    <row r="111" spans="6:17" ht="12.75">
      <c r="F111" s="71"/>
      <c r="Q111" s="73"/>
    </row>
    <row r="112" spans="6:17" ht="12.75">
      <c r="F112" s="71"/>
      <c r="Q112" s="73"/>
    </row>
    <row r="113" spans="6:17" ht="12.75">
      <c r="F113" s="71"/>
      <c r="Q113" s="73"/>
    </row>
    <row r="114" spans="6:17" ht="12.75">
      <c r="F114" s="71"/>
      <c r="Q114" s="73"/>
    </row>
    <row r="115" spans="6:17" ht="12.75">
      <c r="F115" s="71"/>
      <c r="Q115" s="73"/>
    </row>
    <row r="116" spans="6:17" ht="12.75">
      <c r="F116" s="71"/>
      <c r="Q116" s="73"/>
    </row>
    <row r="117" spans="6:17" ht="12.75">
      <c r="F117" s="71"/>
      <c r="Q117" s="73"/>
    </row>
    <row r="118" spans="6:17" ht="12.75">
      <c r="F118" s="71"/>
      <c r="Q118" s="73"/>
    </row>
    <row r="119" spans="6:17" ht="12.75">
      <c r="F119" s="71"/>
      <c r="Q119" s="73"/>
    </row>
    <row r="120" spans="6:17" ht="12.75">
      <c r="F120" s="71"/>
      <c r="Q120" s="73"/>
    </row>
    <row r="121" spans="6:17" ht="12.75">
      <c r="F121" s="71"/>
      <c r="Q121" s="73"/>
    </row>
    <row r="122" spans="6:17" ht="12.75">
      <c r="F122" s="71"/>
      <c r="Q122" s="73"/>
    </row>
    <row r="123" spans="6:17" ht="12.75">
      <c r="F123" s="71"/>
      <c r="Q123" s="73"/>
    </row>
    <row r="124" spans="6:17" ht="12.75">
      <c r="F124" s="71"/>
      <c r="Q124" s="73"/>
    </row>
    <row r="125" spans="6:17" ht="12.75">
      <c r="F125" s="71"/>
      <c r="Q125" s="73"/>
    </row>
    <row r="126" spans="6:17" ht="12.75">
      <c r="F126" s="71"/>
      <c r="Q126" s="73"/>
    </row>
    <row r="127" spans="6:17" ht="12.75">
      <c r="F127" s="71"/>
      <c r="Q127" s="73"/>
    </row>
    <row r="128" spans="6:17" ht="12.75">
      <c r="F128" s="71"/>
      <c r="Q128" s="73"/>
    </row>
    <row r="129" spans="6:17" ht="12.75">
      <c r="F129" s="71"/>
      <c r="Q129" s="73"/>
    </row>
    <row r="130" spans="6:17" ht="12.75">
      <c r="F130" s="71"/>
      <c r="Q130" s="73"/>
    </row>
    <row r="131" spans="6:17" ht="12.75">
      <c r="F131" s="71"/>
      <c r="Q131" s="73"/>
    </row>
    <row r="132" spans="6:17" ht="12.75">
      <c r="F132" s="71"/>
      <c r="Q132" s="73"/>
    </row>
    <row r="133" spans="6:17" ht="12.75">
      <c r="F133" s="71"/>
      <c r="Q133" s="73"/>
    </row>
    <row r="134" spans="6:17" ht="12.75">
      <c r="F134" s="71"/>
      <c r="Q134" s="73"/>
    </row>
    <row r="135" spans="6:17" ht="12.75">
      <c r="F135" s="71"/>
      <c r="Q135" s="73"/>
    </row>
    <row r="136" spans="6:17" ht="12.75">
      <c r="F136" s="71"/>
      <c r="Q136" s="73"/>
    </row>
    <row r="137" spans="6:17" ht="12.75">
      <c r="F137" s="71"/>
      <c r="Q137" s="73"/>
    </row>
    <row r="138" spans="6:17" ht="12.75">
      <c r="F138" s="71"/>
      <c r="Q138" s="73"/>
    </row>
    <row r="139" spans="6:17" ht="12.75">
      <c r="F139" s="71"/>
      <c r="Q139" s="73"/>
    </row>
    <row r="140" spans="6:17" ht="12.75">
      <c r="F140" s="71"/>
      <c r="Q140" s="73"/>
    </row>
    <row r="141" spans="6:17" ht="12.75">
      <c r="F141" s="71"/>
      <c r="Q141" s="73"/>
    </row>
    <row r="142" spans="6:17" ht="12.75">
      <c r="F142" s="71"/>
      <c r="Q142" s="73"/>
    </row>
    <row r="143" spans="6:17" ht="12.75">
      <c r="F143" s="71"/>
      <c r="Q143" s="73"/>
    </row>
    <row r="144" spans="6:17" ht="12.75">
      <c r="F144" s="71"/>
      <c r="Q144" s="73"/>
    </row>
    <row r="145" spans="6:17" ht="12.75">
      <c r="F145" s="71"/>
      <c r="Q145" s="73"/>
    </row>
    <row r="146" spans="6:17" ht="12.75">
      <c r="F146" s="71"/>
      <c r="Q146" s="73"/>
    </row>
    <row r="147" spans="6:17" ht="12.75">
      <c r="F147" s="71"/>
      <c r="Q147" s="73"/>
    </row>
    <row r="148" spans="6:17" ht="12.75">
      <c r="F148" s="71"/>
      <c r="Q148" s="73"/>
    </row>
    <row r="149" spans="6:17" ht="12.75">
      <c r="F149" s="71"/>
      <c r="Q149" s="73"/>
    </row>
    <row r="150" spans="6:17" ht="12.75">
      <c r="F150" s="71"/>
      <c r="Q150" s="73"/>
    </row>
    <row r="151" spans="6:17" ht="12.75">
      <c r="F151" s="71"/>
      <c r="Q151" s="73"/>
    </row>
    <row r="152" spans="6:17" ht="12.75">
      <c r="F152" s="71"/>
      <c r="Q152" s="73"/>
    </row>
    <row r="153" spans="6:17" ht="12.75">
      <c r="F153" s="71"/>
      <c r="Q153" s="73"/>
    </row>
    <row r="154" spans="6:17" ht="12.75">
      <c r="F154" s="71"/>
      <c r="Q154" s="73"/>
    </row>
    <row r="155" spans="6:17" ht="12.75">
      <c r="F155" s="71"/>
      <c r="Q155" s="73"/>
    </row>
    <row r="156" spans="6:17" ht="12.75">
      <c r="F156" s="71"/>
      <c r="Q156" s="73"/>
    </row>
    <row r="157" spans="6:17" ht="12.75">
      <c r="F157" s="71"/>
      <c r="Q157" s="73"/>
    </row>
    <row r="158" spans="6:17" ht="12.75">
      <c r="F158" s="71"/>
      <c r="Q158" s="73"/>
    </row>
    <row r="159" spans="6:17" ht="12.75">
      <c r="F159" s="71"/>
      <c r="Q159" s="73"/>
    </row>
    <row r="160" spans="6:17" ht="12.75">
      <c r="F160" s="71"/>
      <c r="Q160" s="73"/>
    </row>
    <row r="161" spans="6:17" ht="12.75">
      <c r="F161" s="71"/>
      <c r="Q161" s="73"/>
    </row>
    <row r="162" spans="6:17" ht="12.75">
      <c r="F162" s="71"/>
      <c r="Q162" s="73"/>
    </row>
    <row r="163" spans="6:17" ht="12.75">
      <c r="F163" s="71"/>
      <c r="Q163" s="73"/>
    </row>
    <row r="164" spans="6:17" ht="12.75">
      <c r="F164" s="71"/>
      <c r="Q164" s="73"/>
    </row>
    <row r="165" spans="6:17" ht="12.75">
      <c r="F165" s="71"/>
      <c r="Q165" s="73"/>
    </row>
    <row r="166" spans="6:17" ht="12.75">
      <c r="F166" s="71"/>
      <c r="Q166" s="73"/>
    </row>
    <row r="167" spans="6:17" ht="12.75">
      <c r="F167" s="71"/>
      <c r="Q167" s="73"/>
    </row>
    <row r="168" spans="6:17" ht="12.75">
      <c r="F168" s="71"/>
      <c r="Q168" s="73"/>
    </row>
    <row r="169" spans="6:17" ht="12.75">
      <c r="F169" s="71"/>
      <c r="Q169" s="73"/>
    </row>
    <row r="170" spans="6:17" ht="12.75">
      <c r="F170" s="71"/>
      <c r="Q170" s="73"/>
    </row>
    <row r="171" spans="6:17" ht="12.75">
      <c r="F171" s="71"/>
      <c r="Q171" s="73"/>
    </row>
    <row r="172" spans="6:17" ht="12.75">
      <c r="F172" s="71"/>
      <c r="Q172" s="73"/>
    </row>
    <row r="173" spans="6:17" ht="12.75">
      <c r="F173" s="71"/>
      <c r="Q173" s="73"/>
    </row>
    <row r="174" spans="6:17" ht="12.75">
      <c r="F174" s="71"/>
      <c r="Q174" s="73"/>
    </row>
    <row r="175" spans="6:17" ht="12.75">
      <c r="F175" s="71"/>
      <c r="Q175" s="73"/>
    </row>
    <row r="176" spans="6:17" ht="12.75">
      <c r="F176" s="71"/>
      <c r="Q176" s="73"/>
    </row>
    <row r="177" spans="6:17" ht="12.75">
      <c r="F177" s="71"/>
      <c r="Q177" s="73"/>
    </row>
    <row r="178" spans="6:17" ht="12.75">
      <c r="F178" s="71"/>
      <c r="Q178" s="73"/>
    </row>
    <row r="179" spans="6:17" ht="12.75">
      <c r="F179" s="71"/>
      <c r="Q179" s="73"/>
    </row>
    <row r="180" spans="6:17" ht="12.75">
      <c r="F180" s="71"/>
      <c r="Q180" s="73"/>
    </row>
    <row r="181" spans="6:17" ht="12.75">
      <c r="F181" s="71"/>
      <c r="Q181" s="73"/>
    </row>
    <row r="182" spans="6:17" ht="12.75">
      <c r="F182" s="71"/>
      <c r="Q182" s="73"/>
    </row>
    <row r="183" spans="6:17" ht="12.75">
      <c r="F183" s="71"/>
      <c r="Q183" s="73"/>
    </row>
    <row r="184" spans="6:17" ht="12.75">
      <c r="F184" s="71"/>
      <c r="Q184" s="73"/>
    </row>
    <row r="185" spans="6:17" ht="12.75">
      <c r="F185" s="71"/>
      <c r="Q185" s="73"/>
    </row>
    <row r="186" spans="6:17" ht="12.75">
      <c r="F186" s="71"/>
      <c r="Q186" s="73"/>
    </row>
    <row r="187" spans="6:17" ht="12.75">
      <c r="F187" s="71"/>
      <c r="Q187" s="73"/>
    </row>
    <row r="188" spans="6:17" ht="12.75">
      <c r="F188" s="71"/>
      <c r="Q188" s="73"/>
    </row>
    <row r="189" spans="6:17" ht="12.75">
      <c r="F189" s="71"/>
      <c r="Q189" s="73"/>
    </row>
    <row r="190" spans="6:17" ht="12.75">
      <c r="F190" s="71"/>
      <c r="Q190" s="73"/>
    </row>
    <row r="191" spans="6:17" ht="12.75">
      <c r="F191" s="71"/>
      <c r="Q191" s="73"/>
    </row>
    <row r="192" spans="6:17" ht="12.75">
      <c r="F192" s="71"/>
      <c r="Q192" s="73"/>
    </row>
    <row r="193" spans="6:17" ht="12.75">
      <c r="F193" s="71"/>
      <c r="Q193" s="73"/>
    </row>
    <row r="194" spans="6:17" ht="12.75">
      <c r="F194" s="71"/>
      <c r="Q194" s="73"/>
    </row>
    <row r="195" spans="6:17" ht="12.75">
      <c r="F195" s="71"/>
      <c r="Q195" s="73"/>
    </row>
    <row r="196" spans="6:17" ht="12.75">
      <c r="F196" s="71"/>
      <c r="Q196" s="73"/>
    </row>
    <row r="197" spans="6:17" ht="12.75">
      <c r="F197" s="71"/>
      <c r="Q197" s="73"/>
    </row>
    <row r="198" spans="6:17" ht="12.75">
      <c r="F198" s="71"/>
      <c r="Q198" s="73"/>
    </row>
    <row r="199" spans="6:17" ht="12.75">
      <c r="F199" s="71"/>
      <c r="Q199" s="73"/>
    </row>
    <row r="200" spans="6:17" ht="12.75">
      <c r="F200" s="71"/>
      <c r="Q200" s="73"/>
    </row>
    <row r="201" spans="6:17" ht="12.75">
      <c r="F201" s="71"/>
      <c r="Q201" s="73"/>
    </row>
    <row r="202" spans="6:17" ht="12.75">
      <c r="F202" s="71"/>
      <c r="Q202" s="73"/>
    </row>
    <row r="203" spans="6:17" ht="12.75">
      <c r="F203" s="71"/>
      <c r="Q203" s="73"/>
    </row>
    <row r="204" spans="6:17" ht="12.75">
      <c r="F204" s="71"/>
      <c r="Q204" s="73"/>
    </row>
    <row r="205" spans="6:17" ht="12.75">
      <c r="F205" s="71"/>
      <c r="Q205" s="73"/>
    </row>
    <row r="206" spans="6:17" ht="12.75">
      <c r="F206" s="71"/>
      <c r="Q206" s="73"/>
    </row>
    <row r="207" spans="6:17" ht="12.75">
      <c r="F207" s="71"/>
      <c r="Q207" s="73"/>
    </row>
    <row r="208" spans="6:17" ht="12.75">
      <c r="F208" s="71"/>
      <c r="Q208" s="73"/>
    </row>
    <row r="209" spans="6:17" ht="12.75">
      <c r="F209" s="71"/>
      <c r="Q209" s="73"/>
    </row>
    <row r="210" spans="6:17" ht="12.75">
      <c r="F210" s="71"/>
      <c r="Q210" s="73"/>
    </row>
    <row r="211" spans="6:17" ht="12.75">
      <c r="F211" s="71"/>
      <c r="Q211" s="73"/>
    </row>
    <row r="212" spans="6:17" ht="12.75">
      <c r="F212" s="71"/>
      <c r="Q212" s="73"/>
    </row>
    <row r="213" spans="6:17" ht="12.75">
      <c r="F213" s="71"/>
      <c r="Q213" s="73"/>
    </row>
    <row r="214" spans="6:17" ht="12.75">
      <c r="F214" s="71"/>
      <c r="Q214" s="73"/>
    </row>
    <row r="215" spans="6:17" ht="12.75">
      <c r="F215" s="71"/>
      <c r="Q215" s="73"/>
    </row>
    <row r="216" spans="6:17" ht="12.75">
      <c r="F216" s="71"/>
      <c r="Q216" s="73"/>
    </row>
    <row r="217" spans="6:17" ht="12.75">
      <c r="F217" s="71"/>
      <c r="Q217" s="73"/>
    </row>
    <row r="218" spans="6:17" ht="12.75">
      <c r="F218" s="71"/>
      <c r="Q218" s="73"/>
    </row>
    <row r="219" spans="6:17" ht="12.75">
      <c r="F219" s="71"/>
      <c r="Q219" s="73"/>
    </row>
    <row r="220" spans="6:17" ht="12.75">
      <c r="F220" s="71"/>
      <c r="Q220" s="73"/>
    </row>
    <row r="221" spans="6:17" ht="12.75">
      <c r="F221" s="71"/>
      <c r="Q221" s="73"/>
    </row>
    <row r="222" spans="6:17" ht="12.75">
      <c r="F222" s="71"/>
      <c r="Q222" s="73"/>
    </row>
    <row r="223" spans="6:17" ht="12.75">
      <c r="F223" s="71"/>
      <c r="Q223" s="73"/>
    </row>
    <row r="224" spans="6:17" ht="12.75">
      <c r="F224" s="71"/>
      <c r="Q224" s="73"/>
    </row>
    <row r="225" spans="6:17" ht="12.75">
      <c r="F225" s="71"/>
      <c r="Q225" s="73"/>
    </row>
    <row r="226" spans="6:17" ht="12.75">
      <c r="F226" s="71"/>
      <c r="Q226" s="73"/>
    </row>
    <row r="227" spans="6:17" ht="12.75">
      <c r="F227" s="71"/>
      <c r="Q227" s="73"/>
    </row>
    <row r="228" spans="6:17" ht="12.75">
      <c r="F228" s="71"/>
      <c r="Q228" s="73"/>
    </row>
    <row r="229" spans="6:17" ht="12.75">
      <c r="F229" s="71"/>
      <c r="Q229" s="73"/>
    </row>
    <row r="230" spans="6:17" ht="12.75">
      <c r="F230" s="71"/>
      <c r="Q230" s="73"/>
    </row>
    <row r="231" spans="6:17" ht="12.75">
      <c r="F231" s="71"/>
      <c r="Q231" s="73"/>
    </row>
    <row r="232" spans="6:17" ht="12.75">
      <c r="F232" s="71"/>
      <c r="Q232" s="73"/>
    </row>
    <row r="233" spans="6:17" ht="12.75">
      <c r="F233" s="71"/>
      <c r="Q233" s="73"/>
    </row>
    <row r="234" spans="6:17" ht="12.75">
      <c r="F234" s="71"/>
      <c r="Q234" s="73"/>
    </row>
    <row r="235" spans="6:17" ht="12.75">
      <c r="F235" s="71"/>
      <c r="Q235" s="73"/>
    </row>
    <row r="236" spans="6:17" ht="12.75">
      <c r="F236" s="71"/>
      <c r="Q236" s="73"/>
    </row>
    <row r="237" spans="6:17" ht="12.75">
      <c r="F237" s="71"/>
      <c r="Q237" s="73"/>
    </row>
    <row r="238" spans="6:17" ht="12.75">
      <c r="F238" s="71"/>
      <c r="Q238" s="73"/>
    </row>
    <row r="239" spans="6:17" ht="12.75">
      <c r="F239" s="71"/>
      <c r="Q239" s="73"/>
    </row>
    <row r="240" spans="6:17" ht="12.75">
      <c r="F240" s="71"/>
      <c r="Q240" s="73"/>
    </row>
    <row r="241" spans="6:17" ht="12.75">
      <c r="F241" s="71"/>
      <c r="Q241" s="73"/>
    </row>
    <row r="242" spans="6:17" ht="12.75">
      <c r="F242" s="71"/>
      <c r="Q242" s="73"/>
    </row>
    <row r="243" spans="6:17" ht="12.75">
      <c r="F243" s="71"/>
      <c r="Q243" s="73"/>
    </row>
    <row r="244" spans="6:17" ht="12.75">
      <c r="F244" s="71"/>
      <c r="Q244" s="73"/>
    </row>
    <row r="245" spans="6:17" ht="12.75">
      <c r="F245" s="71"/>
      <c r="Q245" s="73"/>
    </row>
    <row r="246" spans="6:17" ht="12.75">
      <c r="F246" s="71"/>
      <c r="Q246" s="73"/>
    </row>
    <row r="247" spans="6:17" ht="12.75">
      <c r="F247" s="71"/>
      <c r="Q247" s="73"/>
    </row>
    <row r="248" spans="6:17" ht="12.75">
      <c r="F248" s="71"/>
      <c r="Q248" s="73"/>
    </row>
    <row r="249" spans="6:17" ht="12.75">
      <c r="F249" s="71"/>
      <c r="Q249" s="73"/>
    </row>
    <row r="250" spans="6:17" ht="12.75">
      <c r="F250" s="71"/>
      <c r="Q250" s="73"/>
    </row>
    <row r="251" spans="6:17" ht="12.75">
      <c r="F251" s="71"/>
      <c r="Q251" s="73"/>
    </row>
    <row r="252" spans="6:17" ht="12.75">
      <c r="F252" s="71"/>
      <c r="Q252" s="73"/>
    </row>
    <row r="253" spans="6:17" ht="12.75">
      <c r="F253" s="71"/>
      <c r="Q253" s="73"/>
    </row>
    <row r="254" spans="6:17" ht="12.75">
      <c r="F254" s="71"/>
      <c r="Q254" s="73"/>
    </row>
    <row r="255" spans="6:17" ht="12.75">
      <c r="F255" s="71"/>
      <c r="Q255" s="73"/>
    </row>
    <row r="256" spans="6:17" ht="12.75">
      <c r="F256" s="71"/>
      <c r="Q256" s="73"/>
    </row>
    <row r="257" spans="6:17" ht="12.75">
      <c r="F257" s="71"/>
      <c r="Q257" s="73"/>
    </row>
    <row r="258" spans="6:17" ht="12.75">
      <c r="F258" s="71"/>
      <c r="Q258" s="73"/>
    </row>
    <row r="259" spans="6:17" ht="12.75">
      <c r="F259" s="71"/>
      <c r="Q259" s="73"/>
    </row>
    <row r="260" spans="6:17" ht="12.75">
      <c r="F260" s="71"/>
      <c r="Q260" s="73"/>
    </row>
    <row r="261" spans="6:17" ht="12.75">
      <c r="F261" s="71"/>
      <c r="Q261" s="73"/>
    </row>
    <row r="262" spans="6:17" ht="12.75">
      <c r="F262" s="71"/>
      <c r="Q262" s="73"/>
    </row>
    <row r="263" spans="6:17" ht="12.75">
      <c r="F263" s="71"/>
      <c r="Q263" s="73"/>
    </row>
    <row r="264" spans="6:17" ht="12.75">
      <c r="F264" s="71"/>
      <c r="Q264" s="73"/>
    </row>
    <row r="265" spans="6:17" ht="12.75">
      <c r="F265" s="71"/>
      <c r="Q265" s="73"/>
    </row>
    <row r="266" spans="6:17" ht="12.75">
      <c r="F266" s="71"/>
      <c r="Q266" s="73"/>
    </row>
    <row r="267" spans="6:17" ht="12.75">
      <c r="F267" s="71"/>
      <c r="Q267" s="73"/>
    </row>
    <row r="268" spans="6:17" ht="12.75">
      <c r="F268" s="71"/>
      <c r="Q268" s="73"/>
    </row>
    <row r="269" spans="6:17" ht="12.75">
      <c r="F269" s="71"/>
      <c r="Q269" s="73"/>
    </row>
    <row r="270" spans="6:17" ht="12.75">
      <c r="F270" s="71"/>
      <c r="Q270" s="73"/>
    </row>
    <row r="271" spans="6:17" ht="12.75">
      <c r="F271" s="71"/>
      <c r="Q271" s="73"/>
    </row>
    <row r="272" spans="6:17" ht="12.75">
      <c r="F272" s="71"/>
      <c r="Q272" s="73"/>
    </row>
    <row r="273" spans="6:17" ht="12.75">
      <c r="F273" s="71"/>
      <c r="Q273" s="73"/>
    </row>
    <row r="274" spans="6:17" ht="12.75">
      <c r="F274" s="71"/>
      <c r="Q274" s="73"/>
    </row>
    <row r="275" spans="6:17" ht="12.75">
      <c r="F275" s="71"/>
      <c r="Q275" s="73"/>
    </row>
    <row r="276" spans="6:17" ht="12.75">
      <c r="F276" s="71"/>
      <c r="Q276" s="73"/>
    </row>
    <row r="277" spans="6:17" ht="12.75">
      <c r="F277" s="71"/>
      <c r="Q277" s="73"/>
    </row>
    <row r="278" spans="6:17" ht="12.75">
      <c r="F278" s="71"/>
      <c r="Q278" s="73"/>
    </row>
    <row r="279" spans="6:17" ht="12.75">
      <c r="F279" s="71"/>
      <c r="Q279" s="73"/>
    </row>
    <row r="280" spans="6:17" ht="12.75">
      <c r="F280" s="71"/>
      <c r="Q280" s="73"/>
    </row>
    <row r="281" spans="6:17" ht="12.75">
      <c r="F281" s="71"/>
      <c r="Q281" s="73"/>
    </row>
    <row r="282" spans="6:17" ht="12.75">
      <c r="F282" s="71"/>
      <c r="Q282" s="73"/>
    </row>
    <row r="283" spans="6:17" ht="12.75">
      <c r="F283" s="71"/>
      <c r="Q283" s="73"/>
    </row>
    <row r="284" spans="6:17" ht="12.75">
      <c r="F284" s="71"/>
      <c r="Q284" s="73"/>
    </row>
    <row r="285" spans="6:17" ht="12.75">
      <c r="F285" s="71"/>
      <c r="Q285" s="73"/>
    </row>
    <row r="286" spans="6:17" ht="12.75">
      <c r="F286" s="71"/>
      <c r="Q286" s="73"/>
    </row>
    <row r="287" spans="6:17" ht="12.75">
      <c r="F287" s="71"/>
      <c r="Q287" s="73"/>
    </row>
    <row r="288" spans="6:17" ht="12.75">
      <c r="F288" s="71"/>
      <c r="Q288" s="73"/>
    </row>
    <row r="289" spans="6:17" ht="12.75">
      <c r="F289" s="71"/>
      <c r="Q289" s="73"/>
    </row>
    <row r="290" spans="6:17" ht="12.75">
      <c r="F290" s="71"/>
      <c r="Q290" s="73"/>
    </row>
    <row r="291" spans="6:17" ht="12.75">
      <c r="F291" s="71"/>
      <c r="Q291" s="73"/>
    </row>
    <row r="292" spans="6:17" ht="12.75">
      <c r="F292" s="71"/>
      <c r="Q292" s="73"/>
    </row>
    <row r="293" spans="6:17" ht="12.75">
      <c r="F293" s="71"/>
      <c r="Q293" s="73"/>
    </row>
    <row r="294" spans="6:17" ht="12.75">
      <c r="F294" s="71"/>
      <c r="Q294" s="73"/>
    </row>
    <row r="295" spans="6:17" ht="12.75">
      <c r="F295" s="71"/>
      <c r="Q295" s="73"/>
    </row>
    <row r="296" spans="6:17" ht="12.75">
      <c r="F296" s="71"/>
      <c r="Q296" s="73"/>
    </row>
    <row r="297" spans="6:17" ht="12.75">
      <c r="F297" s="71"/>
      <c r="Q297" s="73"/>
    </row>
    <row r="298" spans="6:17" ht="12.75">
      <c r="F298" s="71"/>
      <c r="Q298" s="73"/>
    </row>
    <row r="299" spans="6:17" ht="12.75">
      <c r="F299" s="71"/>
      <c r="Q299" s="73"/>
    </row>
    <row r="300" spans="6:17" ht="12.75">
      <c r="F300" s="71"/>
      <c r="Q300" s="73"/>
    </row>
    <row r="301" spans="6:17" ht="12.75">
      <c r="F301" s="71"/>
      <c r="Q301" s="73"/>
    </row>
    <row r="302" spans="6:17" ht="12.75">
      <c r="F302" s="71"/>
      <c r="Q302" s="73"/>
    </row>
    <row r="303" spans="6:17" ht="12.75">
      <c r="F303" s="71"/>
      <c r="Q303" s="73"/>
    </row>
    <row r="304" spans="6:17" ht="12.75">
      <c r="F304" s="71"/>
      <c r="Q304" s="73"/>
    </row>
    <row r="305" spans="6:17" ht="12.75">
      <c r="F305" s="71"/>
      <c r="Q305" s="73"/>
    </row>
    <row r="306" spans="6:17" ht="12.75">
      <c r="F306" s="71"/>
      <c r="Q306" s="73"/>
    </row>
    <row r="307" spans="6:17" ht="12.75">
      <c r="F307" s="71"/>
      <c r="Q307" s="73"/>
    </row>
    <row r="308" spans="6:17" ht="12.75">
      <c r="F308" s="71"/>
      <c r="Q308" s="73"/>
    </row>
    <row r="309" spans="6:17" ht="12.75">
      <c r="F309" s="71"/>
      <c r="Q309" s="73"/>
    </row>
    <row r="310" spans="6:17" ht="12.75">
      <c r="F310" s="71"/>
      <c r="Q310" s="73"/>
    </row>
    <row r="311" spans="6:17" ht="12.75">
      <c r="F311" s="71"/>
      <c r="Q311" s="73"/>
    </row>
    <row r="312" spans="6:17" ht="12.75">
      <c r="F312" s="71"/>
      <c r="Q312" s="73"/>
    </row>
    <row r="313" spans="6:17" ht="12.75">
      <c r="F313" s="71"/>
      <c r="Q313" s="73"/>
    </row>
    <row r="314" spans="6:17" ht="12.75">
      <c r="F314" s="71"/>
      <c r="Q314" s="73"/>
    </row>
    <row r="315" spans="6:17" ht="12.75">
      <c r="F315" s="71"/>
      <c r="Q315" s="73"/>
    </row>
    <row r="316" spans="6:17" ht="12.75">
      <c r="F316" s="71"/>
      <c r="Q316" s="73"/>
    </row>
    <row r="317" spans="6:17" ht="12.75">
      <c r="F317" s="71"/>
      <c r="Q317" s="73"/>
    </row>
    <row r="318" spans="6:17" ht="12.75">
      <c r="F318" s="71"/>
      <c r="Q318" s="73"/>
    </row>
    <row r="319" spans="6:17" ht="12.75">
      <c r="F319" s="71"/>
      <c r="Q319" s="73"/>
    </row>
    <row r="320" spans="6:17" ht="12.75">
      <c r="F320" s="71"/>
      <c r="Q320" s="73"/>
    </row>
    <row r="321" spans="6:17" ht="12.75">
      <c r="F321" s="71"/>
      <c r="Q321" s="73"/>
    </row>
    <row r="322" spans="6:17" ht="12.75">
      <c r="F322" s="71"/>
      <c r="Q322" s="73"/>
    </row>
    <row r="323" spans="6:17" ht="12.75">
      <c r="F323" s="71"/>
      <c r="Q323" s="73"/>
    </row>
    <row r="324" spans="6:17" ht="12.75">
      <c r="F324" s="71"/>
      <c r="Q324" s="73"/>
    </row>
    <row r="325" spans="6:17" ht="12.75">
      <c r="F325" s="71"/>
      <c r="Q325" s="73"/>
    </row>
    <row r="326" spans="6:17" ht="12.75">
      <c r="F326" s="71"/>
      <c r="Q326" s="73"/>
    </row>
    <row r="327" spans="6:17" ht="12.75">
      <c r="F327" s="71"/>
      <c r="Q327" s="73"/>
    </row>
    <row r="328" spans="6:17" ht="12.75">
      <c r="F328" s="71"/>
      <c r="Q328" s="73"/>
    </row>
    <row r="329" spans="6:17" ht="12.75">
      <c r="F329" s="71"/>
      <c r="Q329" s="73"/>
    </row>
    <row r="330" spans="6:17" ht="12.75">
      <c r="F330" s="71"/>
      <c r="Q330" s="73"/>
    </row>
    <row r="331" spans="6:17" ht="12.75">
      <c r="F331" s="71"/>
      <c r="Q331" s="73"/>
    </row>
    <row r="332" spans="6:17" ht="12.75">
      <c r="F332" s="71"/>
      <c r="Q332" s="73"/>
    </row>
    <row r="333" spans="6:17" ht="12.75">
      <c r="F333" s="71"/>
      <c r="Q333" s="73"/>
    </row>
    <row r="334" spans="6:17" ht="12.75">
      <c r="F334" s="71"/>
      <c r="Q334" s="73"/>
    </row>
    <row r="335" spans="6:17" ht="12.75">
      <c r="F335" s="71"/>
      <c r="Q335" s="73"/>
    </row>
    <row r="336" spans="6:17" ht="12.75">
      <c r="F336" s="71"/>
      <c r="Q336" s="73"/>
    </row>
    <row r="337" spans="6:17" ht="12.75">
      <c r="F337" s="71"/>
      <c r="Q337" s="73"/>
    </row>
    <row r="338" spans="6:17" ht="12.75">
      <c r="F338" s="71"/>
      <c r="Q338" s="73"/>
    </row>
    <row r="339" spans="6:17" ht="12.75">
      <c r="F339" s="71"/>
      <c r="Q339" s="73"/>
    </row>
    <row r="340" spans="6:17" ht="12.75">
      <c r="F340" s="71"/>
      <c r="Q340" s="73"/>
    </row>
    <row r="341" spans="6:17" ht="12.75">
      <c r="F341" s="71"/>
      <c r="Q341" s="73"/>
    </row>
    <row r="342" spans="6:17" ht="12.75">
      <c r="F342" s="71"/>
      <c r="Q342" s="73"/>
    </row>
    <row r="343" spans="6:17" ht="12.75">
      <c r="F343" s="71"/>
      <c r="Q343" s="73"/>
    </row>
    <row r="344" spans="6:17" ht="12.75">
      <c r="F344" s="71"/>
      <c r="Q344" s="73"/>
    </row>
    <row r="345" spans="6:17" ht="12.75">
      <c r="F345" s="71"/>
      <c r="Q345" s="73"/>
    </row>
    <row r="346" spans="6:17" ht="12.75">
      <c r="F346" s="71"/>
      <c r="Q346" s="73"/>
    </row>
    <row r="347" spans="6:17" ht="12.75">
      <c r="F347" s="71"/>
      <c r="Q347" s="73"/>
    </row>
    <row r="348" spans="6:17" ht="12.75">
      <c r="F348" s="71"/>
      <c r="Q348" s="73"/>
    </row>
    <row r="349" spans="6:17" ht="12.75">
      <c r="F349" s="71"/>
      <c r="Q349" s="73"/>
    </row>
    <row r="350" spans="6:17" ht="12.75">
      <c r="F350" s="71"/>
      <c r="Q350" s="73"/>
    </row>
    <row r="351" spans="6:17" ht="12.75">
      <c r="F351" s="71"/>
      <c r="Q351" s="73"/>
    </row>
    <row r="352" spans="6:17" ht="12.75">
      <c r="F352" s="71"/>
      <c r="Q352" s="73"/>
    </row>
    <row r="353" spans="6:17" ht="12.75">
      <c r="F353" s="71"/>
      <c r="Q353" s="73"/>
    </row>
    <row r="354" spans="6:17" ht="12.75">
      <c r="F354" s="71"/>
      <c r="Q354" s="73"/>
    </row>
    <row r="355" spans="6:17" ht="12.75">
      <c r="F355" s="71"/>
      <c r="Q355" s="73"/>
    </row>
    <row r="356" spans="6:17" ht="12.75">
      <c r="F356" s="71"/>
      <c r="Q356" s="73"/>
    </row>
    <row r="357" spans="6:17" ht="12.75">
      <c r="F357" s="71"/>
      <c r="Q357" s="73"/>
    </row>
    <row r="358" spans="6:17" ht="12.75">
      <c r="F358" s="71"/>
      <c r="Q358" s="73"/>
    </row>
    <row r="359" spans="6:17" ht="12.75">
      <c r="F359" s="71"/>
      <c r="Q359" s="73"/>
    </row>
    <row r="360" spans="6:17" ht="12.75">
      <c r="F360" s="71"/>
      <c r="Q360" s="73"/>
    </row>
    <row r="361" spans="6:17" ht="12.75">
      <c r="F361" s="71"/>
      <c r="Q361" s="73"/>
    </row>
    <row r="362" spans="6:17" ht="12.75">
      <c r="F362" s="71"/>
      <c r="Q362" s="73"/>
    </row>
    <row r="363" spans="6:17" ht="12.75">
      <c r="F363" s="71"/>
      <c r="Q363" s="73"/>
    </row>
    <row r="364" spans="6:17" ht="12.75">
      <c r="F364" s="71"/>
      <c r="Q364" s="73"/>
    </row>
    <row r="365" spans="6:17" ht="12.75">
      <c r="F365" s="71"/>
      <c r="Q365" s="73"/>
    </row>
    <row r="366" spans="6:17" ht="12.75">
      <c r="F366" s="71"/>
      <c r="Q366" s="73"/>
    </row>
    <row r="367" spans="6:17" ht="12.75">
      <c r="F367" s="71"/>
      <c r="Q367" s="73"/>
    </row>
    <row r="368" spans="6:17" ht="12.75">
      <c r="F368" s="71"/>
      <c r="Q368" s="73"/>
    </row>
    <row r="369" spans="6:17" ht="12.75">
      <c r="F369" s="71"/>
      <c r="Q369" s="73"/>
    </row>
    <row r="370" spans="6:17" ht="12.75">
      <c r="F370" s="71"/>
      <c r="Q370" s="73"/>
    </row>
    <row r="371" spans="6:17" ht="12.75">
      <c r="F371" s="71"/>
      <c r="Q371" s="73"/>
    </row>
    <row r="372" spans="6:17" ht="12.75">
      <c r="F372" s="71"/>
      <c r="Q372" s="73"/>
    </row>
    <row r="373" spans="6:17" ht="12.75">
      <c r="F373" s="71"/>
      <c r="Q373" s="73"/>
    </row>
    <row r="374" spans="6:17" ht="12.75">
      <c r="F374" s="71"/>
      <c r="Q374" s="73"/>
    </row>
    <row r="375" spans="6:17" ht="12.75">
      <c r="F375" s="71"/>
      <c r="Q375" s="73"/>
    </row>
    <row r="376" spans="6:17" ht="12.75">
      <c r="F376" s="71"/>
      <c r="Q376" s="73"/>
    </row>
    <row r="377" spans="6:17" ht="12.75">
      <c r="F377" s="71"/>
      <c r="Q377" s="73"/>
    </row>
    <row r="378" spans="6:17" ht="12.75">
      <c r="F378" s="71"/>
      <c r="Q378" s="73"/>
    </row>
    <row r="379" spans="6:17" ht="12.75">
      <c r="F379" s="71"/>
      <c r="Q379" s="73"/>
    </row>
    <row r="380" spans="6:17" ht="12.75">
      <c r="F380" s="71"/>
      <c r="Q380" s="73"/>
    </row>
    <row r="381" spans="6:17" ht="12.75">
      <c r="F381" s="71"/>
      <c r="Q381" s="73"/>
    </row>
    <row r="382" spans="6:17" ht="12.75">
      <c r="F382" s="71"/>
      <c r="Q382" s="73"/>
    </row>
    <row r="383" spans="6:17" ht="12.75">
      <c r="F383" s="71"/>
      <c r="Q383" s="73"/>
    </row>
    <row r="384" spans="6:17" ht="12.75">
      <c r="F384" s="71"/>
      <c r="Q384" s="73"/>
    </row>
    <row r="385" spans="6:17" ht="12.75">
      <c r="F385" s="71"/>
      <c r="Q385" s="73"/>
    </row>
    <row r="386" spans="6:17" ht="12.75">
      <c r="F386" s="71"/>
      <c r="Q386" s="73"/>
    </row>
    <row r="387" spans="6:17" ht="12.75">
      <c r="F387" s="71"/>
      <c r="Q387" s="73"/>
    </row>
    <row r="388" spans="6:17" ht="12.75">
      <c r="F388" s="71"/>
      <c r="Q388" s="73"/>
    </row>
    <row r="389" spans="6:17" ht="12.75">
      <c r="F389" s="71"/>
      <c r="Q389" s="73"/>
    </row>
    <row r="390" spans="6:17" ht="12.75">
      <c r="F390" s="71"/>
      <c r="Q390" s="73"/>
    </row>
    <row r="391" spans="6:17" ht="12.75">
      <c r="F391" s="71"/>
      <c r="Q391" s="73"/>
    </row>
    <row r="392" spans="6:17" ht="12.75">
      <c r="F392" s="71"/>
      <c r="Q392" s="73"/>
    </row>
    <row r="393" spans="6:17" ht="12.75">
      <c r="F393" s="71"/>
      <c r="Q393" s="73"/>
    </row>
    <row r="394" spans="6:17" ht="12.75">
      <c r="F394" s="71"/>
      <c r="Q394" s="73"/>
    </row>
    <row r="395" spans="6:17" ht="12.75">
      <c r="F395" s="71"/>
      <c r="Q395" s="73"/>
    </row>
    <row r="396" spans="6:17" ht="12.75">
      <c r="F396" s="71"/>
      <c r="Q396" s="73"/>
    </row>
    <row r="397" spans="6:17" ht="12.75">
      <c r="F397" s="71"/>
      <c r="Q397" s="73"/>
    </row>
    <row r="398" spans="6:17" ht="12.75">
      <c r="F398" s="71"/>
      <c r="Q398" s="73"/>
    </row>
    <row r="399" spans="6:17" ht="12.75">
      <c r="F399" s="71"/>
      <c r="Q399" s="73"/>
    </row>
    <row r="400" spans="6:17" ht="12.75">
      <c r="F400" s="71"/>
      <c r="Q400" s="73"/>
    </row>
    <row r="401" spans="6:17" ht="12.75">
      <c r="F401" s="71"/>
      <c r="Q401" s="73"/>
    </row>
    <row r="402" spans="6:17" ht="12.75">
      <c r="F402" s="71"/>
      <c r="Q402" s="73"/>
    </row>
    <row r="403" spans="6:17" ht="12.75">
      <c r="F403" s="71"/>
      <c r="Q403" s="73"/>
    </row>
    <row r="404" spans="6:17" ht="12.75">
      <c r="F404" s="71"/>
      <c r="Q404" s="73"/>
    </row>
    <row r="405" spans="6:17" ht="12.75">
      <c r="F405" s="71"/>
      <c r="Q405" s="73"/>
    </row>
    <row r="406" spans="6:17" ht="12.75">
      <c r="F406" s="71"/>
      <c r="Q406" s="73"/>
    </row>
    <row r="407" spans="6:17" ht="12.75">
      <c r="F407" s="71"/>
      <c r="Q407" s="73"/>
    </row>
    <row r="408" spans="6:17" ht="12.75">
      <c r="F408" s="71"/>
      <c r="Q408" s="73"/>
    </row>
    <row r="409" spans="6:17" ht="12.75">
      <c r="F409" s="71"/>
      <c r="Q409" s="73"/>
    </row>
    <row r="410" spans="6:17" ht="12.75">
      <c r="F410" s="71"/>
      <c r="Q410" s="73"/>
    </row>
    <row r="411" spans="6:17" ht="12.75">
      <c r="F411" s="71"/>
      <c r="Q411" s="73"/>
    </row>
    <row r="412" spans="6:17" ht="12.75">
      <c r="F412" s="71"/>
      <c r="Q412" s="73"/>
    </row>
    <row r="413" spans="6:17" ht="12.75">
      <c r="F413" s="71"/>
      <c r="Q413" s="73"/>
    </row>
    <row r="414" spans="6:17" ht="12.75">
      <c r="F414" s="71"/>
      <c r="Q414" s="73"/>
    </row>
    <row r="415" spans="6:17" ht="12.75">
      <c r="F415" s="71"/>
      <c r="Q415" s="73"/>
    </row>
    <row r="416" spans="6:17" ht="12.75">
      <c r="F416" s="71"/>
      <c r="Q416" s="73"/>
    </row>
    <row r="417" spans="6:17" ht="12.75">
      <c r="F417" s="71"/>
      <c r="Q417" s="73"/>
    </row>
    <row r="418" spans="6:17" ht="12.75">
      <c r="F418" s="71"/>
      <c r="Q418" s="73"/>
    </row>
    <row r="419" spans="6:17" ht="12.75">
      <c r="F419" s="71"/>
      <c r="Q419" s="73"/>
    </row>
    <row r="420" spans="6:17" ht="12.75">
      <c r="F420" s="71"/>
      <c r="Q420" s="73"/>
    </row>
    <row r="421" spans="6:17" ht="12.75">
      <c r="F421" s="71"/>
      <c r="Q421" s="73"/>
    </row>
    <row r="422" spans="6:17" ht="12.75">
      <c r="F422" s="71"/>
      <c r="Q422" s="73"/>
    </row>
    <row r="423" spans="6:17" ht="12.75">
      <c r="F423" s="71"/>
      <c r="Q423" s="73"/>
    </row>
    <row r="424" spans="6:17" ht="12.75">
      <c r="F424" s="71"/>
      <c r="Q424" s="73"/>
    </row>
    <row r="425" spans="6:17" ht="12.75">
      <c r="F425" s="71"/>
      <c r="Q425" s="73"/>
    </row>
    <row r="426" spans="6:17" ht="12.75">
      <c r="F426" s="71"/>
      <c r="Q426" s="73"/>
    </row>
    <row r="427" spans="6:17" ht="12.75">
      <c r="F427" s="71"/>
      <c r="Q427" s="73"/>
    </row>
    <row r="428" spans="6:17" ht="12.75">
      <c r="F428" s="71"/>
      <c r="Q428" s="73"/>
    </row>
    <row r="429" spans="6:17" ht="12.75">
      <c r="F429" s="71"/>
      <c r="Q429" s="73"/>
    </row>
    <row r="430" spans="6:17" ht="12.75">
      <c r="F430" s="71"/>
      <c r="Q430" s="73"/>
    </row>
    <row r="431" spans="6:17" ht="12.75">
      <c r="F431" s="71"/>
      <c r="Q431" s="73"/>
    </row>
    <row r="432" spans="6:17" ht="12.75">
      <c r="F432" s="71"/>
      <c r="Q432" s="73"/>
    </row>
    <row r="433" spans="6:17" ht="12.75">
      <c r="F433" s="71"/>
      <c r="Q433" s="73"/>
    </row>
    <row r="434" spans="6:17" ht="12.75">
      <c r="F434" s="71"/>
      <c r="Q434" s="73"/>
    </row>
    <row r="435" spans="6:17" ht="12.75">
      <c r="F435" s="71"/>
      <c r="Q435" s="73"/>
    </row>
    <row r="436" spans="6:17" ht="12.75">
      <c r="F436" s="71"/>
      <c r="Q436" s="73"/>
    </row>
    <row r="437" spans="6:17" ht="12.75">
      <c r="F437" s="71"/>
      <c r="Q437" s="73"/>
    </row>
    <row r="438" spans="6:17" ht="12.75">
      <c r="F438" s="71"/>
      <c r="Q438" s="73"/>
    </row>
    <row r="439" spans="6:17" ht="12.75">
      <c r="F439" s="71"/>
      <c r="Q439" s="73"/>
    </row>
    <row r="440" spans="6:17" ht="12.75">
      <c r="F440" s="71"/>
      <c r="Q440" s="73"/>
    </row>
    <row r="441" spans="6:17" ht="12.75">
      <c r="F441" s="71"/>
      <c r="Q441" s="73"/>
    </row>
    <row r="442" spans="6:17" ht="12.75">
      <c r="F442" s="71"/>
      <c r="Q442" s="73"/>
    </row>
    <row r="443" spans="6:17" ht="12.75">
      <c r="F443" s="71"/>
      <c r="Q443" s="73"/>
    </row>
    <row r="444" spans="6:17" ht="12.75">
      <c r="F444" s="71"/>
      <c r="Q444" s="73"/>
    </row>
    <row r="445" spans="6:17" ht="12.75">
      <c r="F445" s="71"/>
      <c r="Q445" s="73"/>
    </row>
    <row r="446" spans="6:17" ht="12.75">
      <c r="F446" s="71"/>
      <c r="Q446" s="73"/>
    </row>
    <row r="447" spans="6:17" ht="12.75">
      <c r="F447" s="71"/>
      <c r="Q447" s="73"/>
    </row>
    <row r="448" spans="6:17" ht="12.75">
      <c r="F448" s="71"/>
      <c r="Q448" s="73"/>
    </row>
    <row r="449" spans="6:17" ht="12.75">
      <c r="F449" s="71"/>
      <c r="Q449" s="73"/>
    </row>
    <row r="450" spans="6:17" ht="12.75">
      <c r="F450" s="71"/>
      <c r="Q450" s="73"/>
    </row>
    <row r="451" spans="6:17" ht="12.75">
      <c r="F451" s="71"/>
      <c r="Q451" s="73"/>
    </row>
    <row r="452" spans="6:17" ht="12.75">
      <c r="F452" s="71"/>
      <c r="Q452" s="73"/>
    </row>
    <row r="453" spans="6:17" ht="12.75">
      <c r="F453" s="71"/>
      <c r="Q453" s="73"/>
    </row>
    <row r="454" spans="6:17" ht="12.75">
      <c r="F454" s="71"/>
      <c r="Q454" s="73"/>
    </row>
    <row r="455" spans="6:17" ht="12.75">
      <c r="F455" s="71"/>
      <c r="Q455" s="73"/>
    </row>
    <row r="456" spans="6:17" ht="12.75">
      <c r="F456" s="71"/>
      <c r="Q456" s="73"/>
    </row>
    <row r="457" spans="6:17" ht="12.75">
      <c r="F457" s="71"/>
      <c r="Q457" s="73"/>
    </row>
    <row r="458" spans="6:17" ht="12.75">
      <c r="F458" s="71"/>
      <c r="Q458" s="73"/>
    </row>
    <row r="459" spans="6:17" ht="12.75">
      <c r="F459" s="71"/>
      <c r="Q459" s="73"/>
    </row>
    <row r="460" spans="6:17" ht="12.75">
      <c r="F460" s="71"/>
      <c r="Q460" s="73"/>
    </row>
    <row r="461" spans="6:17" ht="12.75">
      <c r="F461" s="71"/>
      <c r="Q461" s="73"/>
    </row>
    <row r="462" spans="6:17" ht="12.75">
      <c r="F462" s="71"/>
      <c r="Q462" s="73"/>
    </row>
    <row r="463" spans="6:17" ht="12.75">
      <c r="F463" s="71"/>
      <c r="Q463" s="73"/>
    </row>
    <row r="464" spans="6:17" ht="12.75">
      <c r="F464" s="71"/>
      <c r="Q464" s="73"/>
    </row>
    <row r="465" spans="6:17" ht="12.75">
      <c r="F465" s="71"/>
      <c r="Q465" s="73"/>
    </row>
    <row r="466" spans="6:17" ht="12.75">
      <c r="F466" s="71"/>
      <c r="Q466" s="73"/>
    </row>
    <row r="467" spans="6:17" ht="12.75">
      <c r="F467" s="71"/>
      <c r="Q467" s="73"/>
    </row>
    <row r="468" spans="6:17" ht="12.75">
      <c r="F468" s="71"/>
      <c r="Q468" s="73"/>
    </row>
    <row r="469" spans="6:17" ht="12.75">
      <c r="F469" s="71"/>
      <c r="Q469" s="73"/>
    </row>
    <row r="470" spans="6:17" ht="12.75">
      <c r="F470" s="71"/>
      <c r="Q470" s="73"/>
    </row>
    <row r="471" spans="6:17" ht="12.75">
      <c r="F471" s="71"/>
      <c r="Q471" s="73"/>
    </row>
    <row r="472" spans="6:17" ht="12.75">
      <c r="F472" s="71"/>
      <c r="Q472" s="73"/>
    </row>
    <row r="473" spans="6:17" ht="12.75">
      <c r="F473" s="71"/>
      <c r="Q473" s="73"/>
    </row>
    <row r="474" spans="6:17" ht="12.75">
      <c r="F474" s="71"/>
      <c r="Q474" s="73"/>
    </row>
    <row r="475" spans="6:17" ht="12.75">
      <c r="F475" s="71"/>
      <c r="Q475" s="73"/>
    </row>
    <row r="476" spans="6:17" ht="12.75">
      <c r="F476" s="71"/>
      <c r="Q476" s="73"/>
    </row>
    <row r="477" spans="6:17" ht="12.75">
      <c r="F477" s="71"/>
      <c r="Q477" s="73"/>
    </row>
    <row r="478" spans="6:17" ht="12.75">
      <c r="F478" s="71"/>
      <c r="Q478" s="73"/>
    </row>
    <row r="479" spans="6:17" ht="12.75">
      <c r="F479" s="71"/>
      <c r="Q479" s="73"/>
    </row>
    <row r="480" spans="6:17" ht="12.75">
      <c r="F480" s="71"/>
      <c r="Q480" s="73"/>
    </row>
    <row r="481" spans="6:17" ht="12.75">
      <c r="F481" s="71"/>
      <c r="Q481" s="73"/>
    </row>
    <row r="482" spans="6:17" ht="12.75">
      <c r="F482" s="71"/>
      <c r="Q482" s="73"/>
    </row>
    <row r="483" spans="6:17" ht="12.75">
      <c r="F483" s="71"/>
      <c r="Q483" s="73"/>
    </row>
    <row r="484" spans="6:17" ht="12.75">
      <c r="F484" s="71"/>
      <c r="Q484" s="73"/>
    </row>
    <row r="485" spans="6:17" ht="12.75">
      <c r="F485" s="71"/>
      <c r="Q485" s="73"/>
    </row>
    <row r="486" spans="6:17" ht="12.75">
      <c r="F486" s="71"/>
      <c r="Q486" s="73"/>
    </row>
    <row r="487" spans="6:17" ht="12.75">
      <c r="F487" s="71"/>
      <c r="Q487" s="73"/>
    </row>
    <row r="488" spans="6:17" ht="12.75">
      <c r="F488" s="71"/>
      <c r="Q488" s="73"/>
    </row>
    <row r="489" spans="6:17" ht="12.75">
      <c r="F489" s="71"/>
      <c r="Q489" s="73"/>
    </row>
    <row r="490" spans="6:17" ht="12.75">
      <c r="F490" s="71"/>
      <c r="Q490" s="73"/>
    </row>
    <row r="491" spans="6:17" ht="12.75">
      <c r="F491" s="71"/>
      <c r="Q491" s="73"/>
    </row>
    <row r="492" spans="6:17" ht="12.75">
      <c r="F492" s="71"/>
      <c r="Q492" s="73"/>
    </row>
    <row r="493" spans="6:17" ht="12.75">
      <c r="F493" s="71"/>
      <c r="Q493" s="73"/>
    </row>
    <row r="494" spans="6:17" ht="12.75">
      <c r="F494" s="71"/>
      <c r="Q494" s="73"/>
    </row>
    <row r="495" spans="6:17" ht="12.75">
      <c r="F495" s="71"/>
      <c r="Q495" s="73"/>
    </row>
    <row r="496" spans="6:17" ht="12.75">
      <c r="F496" s="71"/>
      <c r="Q496" s="73"/>
    </row>
    <row r="497" spans="6:17" ht="12.75">
      <c r="F497" s="71"/>
      <c r="Q497" s="73"/>
    </row>
    <row r="498" spans="6:17" ht="12.75">
      <c r="F498" s="71"/>
      <c r="Q498" s="73"/>
    </row>
    <row r="499" spans="6:17" ht="12.75">
      <c r="F499" s="71"/>
      <c r="Q499" s="73"/>
    </row>
    <row r="500" spans="6:17" ht="12.75">
      <c r="F500" s="71"/>
      <c r="Q500" s="73"/>
    </row>
    <row r="501" spans="6:17" ht="12.75">
      <c r="F501" s="71"/>
      <c r="Q501" s="73"/>
    </row>
    <row r="502" spans="6:17" ht="12.75">
      <c r="F502" s="71"/>
      <c r="Q502" s="73"/>
    </row>
    <row r="503" spans="6:17" ht="12.75">
      <c r="F503" s="71"/>
      <c r="Q503" s="73"/>
    </row>
    <row r="504" spans="6:17" ht="12.75">
      <c r="F504" s="71"/>
      <c r="Q504" s="73"/>
    </row>
    <row r="505" spans="6:17" ht="12.75">
      <c r="F505" s="71"/>
      <c r="Q505" s="73"/>
    </row>
    <row r="506" spans="6:17" ht="12.75">
      <c r="F506" s="71"/>
      <c r="Q506" s="73"/>
    </row>
    <row r="507" spans="6:17" ht="12.75">
      <c r="F507" s="71"/>
      <c r="Q507" s="73"/>
    </row>
    <row r="508" spans="6:17" ht="12.75">
      <c r="F508" s="71"/>
      <c r="Q508" s="73"/>
    </row>
    <row r="509" spans="6:17" ht="12.75">
      <c r="F509" s="71"/>
      <c r="Q509" s="73"/>
    </row>
    <row r="510" spans="6:17" ht="12.75">
      <c r="F510" s="71"/>
      <c r="Q510" s="73"/>
    </row>
    <row r="511" spans="6:17" ht="12.75">
      <c r="F511" s="71"/>
      <c r="Q511" s="73"/>
    </row>
    <row r="512" spans="6:17" ht="12.75">
      <c r="F512" s="71"/>
      <c r="Q512" s="73"/>
    </row>
    <row r="513" spans="6:17" ht="12.75">
      <c r="F513" s="71"/>
      <c r="Q513" s="73"/>
    </row>
    <row r="514" spans="6:17" ht="12.75">
      <c r="F514" s="71"/>
      <c r="Q514" s="73"/>
    </row>
    <row r="515" spans="6:17" ht="12.75">
      <c r="F515" s="71"/>
      <c r="Q515" s="73"/>
    </row>
    <row r="516" spans="6:17" ht="12.75">
      <c r="F516" s="71"/>
      <c r="Q516" s="73"/>
    </row>
    <row r="517" spans="6:17" ht="12.75">
      <c r="F517" s="71"/>
      <c r="Q517" s="73"/>
    </row>
    <row r="518" spans="6:17" ht="12.75">
      <c r="F518" s="71"/>
      <c r="Q518" s="73"/>
    </row>
    <row r="519" spans="6:17" ht="12.75">
      <c r="F519" s="71"/>
      <c r="Q519" s="73"/>
    </row>
    <row r="520" spans="6:17" ht="12.75">
      <c r="F520" s="71"/>
      <c r="Q520" s="73"/>
    </row>
    <row r="521" spans="6:17" ht="12.75">
      <c r="F521" s="71"/>
      <c r="Q521" s="73"/>
    </row>
    <row r="522" spans="6:17" ht="12.75">
      <c r="F522" s="71"/>
      <c r="Q522" s="73"/>
    </row>
    <row r="523" spans="6:17" ht="12.75">
      <c r="F523" s="71"/>
      <c r="Q523" s="73"/>
    </row>
    <row r="524" spans="6:17" ht="12.75">
      <c r="F524" s="71"/>
      <c r="Q524" s="73"/>
    </row>
    <row r="525" spans="6:17" ht="12.75">
      <c r="F525" s="71"/>
      <c r="Q525" s="73"/>
    </row>
    <row r="526" spans="6:17" ht="12.75">
      <c r="F526" s="71"/>
      <c r="Q526" s="73"/>
    </row>
    <row r="527" spans="6:17" ht="12.75">
      <c r="F527" s="71"/>
      <c r="Q527" s="73"/>
    </row>
    <row r="528" spans="6:17" ht="12.75">
      <c r="F528" s="71"/>
      <c r="Q528" s="73"/>
    </row>
    <row r="529" spans="6:17" ht="12.75">
      <c r="F529" s="71"/>
      <c r="Q529" s="73"/>
    </row>
    <row r="530" spans="6:17" ht="12.75">
      <c r="F530" s="71"/>
      <c r="Q530" s="73"/>
    </row>
    <row r="531" spans="6:17" ht="12.75">
      <c r="F531" s="71"/>
      <c r="Q531" s="73"/>
    </row>
    <row r="532" spans="6:17" ht="12.75">
      <c r="F532" s="71"/>
      <c r="Q532" s="73"/>
    </row>
    <row r="533" spans="6:17" ht="12.75">
      <c r="F533" s="71"/>
      <c r="Q533" s="73"/>
    </row>
    <row r="534" spans="6:17" ht="12.75">
      <c r="F534" s="71"/>
      <c r="Q534" s="73"/>
    </row>
    <row r="535" spans="6:17" ht="12.75">
      <c r="F535" s="71"/>
      <c r="Q535" s="73"/>
    </row>
    <row r="536" spans="6:17" ht="12.75">
      <c r="F536" s="71"/>
      <c r="Q536" s="73"/>
    </row>
    <row r="537" spans="6:17" ht="12.75">
      <c r="F537" s="71"/>
      <c r="Q537" s="73"/>
    </row>
    <row r="538" spans="6:17" ht="12.75">
      <c r="F538" s="71"/>
      <c r="Q538" s="73"/>
    </row>
    <row r="539" spans="6:17" ht="12.75">
      <c r="F539" s="71"/>
      <c r="Q539" s="73"/>
    </row>
    <row r="540" spans="6:17" ht="12.75">
      <c r="F540" s="71"/>
      <c r="Q540" s="73"/>
    </row>
    <row r="541" spans="6:17" ht="12.75">
      <c r="F541" s="71"/>
      <c r="Q541" s="73"/>
    </row>
    <row r="542" spans="6:17" ht="12.75">
      <c r="F542" s="71"/>
      <c r="Q542" s="73"/>
    </row>
    <row r="543" spans="6:17" ht="12.75">
      <c r="F543" s="71"/>
      <c r="Q543" s="73"/>
    </row>
    <row r="544" spans="6:17" ht="12.75">
      <c r="F544" s="71"/>
      <c r="Q544" s="73"/>
    </row>
    <row r="545" spans="6:17" ht="12.75">
      <c r="F545" s="71"/>
      <c r="Q545" s="73"/>
    </row>
    <row r="546" spans="6:17" ht="12.75">
      <c r="F546" s="71"/>
      <c r="Q546" s="73"/>
    </row>
    <row r="547" spans="6:17" ht="12.75">
      <c r="F547" s="71"/>
      <c r="Q547" s="73"/>
    </row>
    <row r="548" spans="6:17" ht="12.75">
      <c r="F548" s="71"/>
      <c r="Q548" s="73"/>
    </row>
    <row r="549" spans="6:17" ht="12.75">
      <c r="F549" s="71"/>
      <c r="Q549" s="73"/>
    </row>
    <row r="550" spans="6:17" ht="12.75">
      <c r="F550" s="71"/>
      <c r="Q550" s="73"/>
    </row>
    <row r="551" spans="6:17" ht="12.75">
      <c r="F551" s="71"/>
      <c r="Q551" s="73"/>
    </row>
    <row r="552" spans="6:17" ht="12.75">
      <c r="F552" s="71"/>
      <c r="Q552" s="73"/>
    </row>
    <row r="553" spans="6:17" ht="12.75">
      <c r="F553" s="71"/>
      <c r="Q553" s="73"/>
    </row>
    <row r="554" spans="6:17" ht="12.75">
      <c r="F554" s="71"/>
      <c r="Q554" s="73"/>
    </row>
    <row r="555" spans="6:17" ht="12.75">
      <c r="F555" s="71"/>
      <c r="Q555" s="73"/>
    </row>
    <row r="556" spans="6:17" ht="12.75">
      <c r="F556" s="71"/>
      <c r="Q556" s="73"/>
    </row>
    <row r="557" spans="6:17" ht="12.75">
      <c r="F557" s="71"/>
      <c r="Q557" s="73"/>
    </row>
    <row r="558" spans="6:17" ht="12.75">
      <c r="F558" s="71"/>
      <c r="Q558" s="73"/>
    </row>
    <row r="559" spans="6:17" ht="12.75">
      <c r="F559" s="71"/>
      <c r="Q559" s="73"/>
    </row>
    <row r="560" spans="6:17" ht="12.75">
      <c r="F560" s="71"/>
      <c r="Q560" s="73"/>
    </row>
    <row r="561" spans="6:17" ht="12.75">
      <c r="F561" s="71"/>
      <c r="Q561" s="73"/>
    </row>
    <row r="562" spans="6:17" ht="12.75">
      <c r="F562" s="71"/>
      <c r="Q562" s="73"/>
    </row>
    <row r="563" spans="6:17" ht="12.75">
      <c r="F563" s="71"/>
      <c r="Q563" s="73"/>
    </row>
    <row r="564" spans="6:17" ht="12.75">
      <c r="F564" s="71"/>
      <c r="Q564" s="73"/>
    </row>
    <row r="565" spans="6:17" ht="12.75">
      <c r="F565" s="71"/>
      <c r="Q565" s="73"/>
    </row>
    <row r="566" spans="6:17" ht="12.75">
      <c r="F566" s="71"/>
      <c r="Q566" s="73"/>
    </row>
    <row r="567" spans="6:17" ht="12.75">
      <c r="F567" s="71"/>
      <c r="Q567" s="73"/>
    </row>
    <row r="568" spans="6:17" ht="12.75">
      <c r="F568" s="71"/>
      <c r="Q568" s="73"/>
    </row>
    <row r="569" spans="6:17" ht="12.75">
      <c r="F569" s="71"/>
      <c r="Q569" s="73"/>
    </row>
    <row r="570" spans="6:17" ht="12.75">
      <c r="F570" s="71"/>
      <c r="Q570" s="73"/>
    </row>
    <row r="571" spans="6:17" ht="12.75">
      <c r="F571" s="71"/>
      <c r="Q571" s="73"/>
    </row>
    <row r="572" spans="6:17" ht="12.75">
      <c r="F572" s="71"/>
      <c r="Q572" s="73"/>
    </row>
    <row r="573" spans="6:17" ht="12.75">
      <c r="F573" s="71"/>
      <c r="Q573" s="73"/>
    </row>
    <row r="574" spans="6:17" ht="12.75">
      <c r="F574" s="71"/>
      <c r="Q574" s="73"/>
    </row>
    <row r="575" spans="6:17" ht="12.75">
      <c r="F575" s="71"/>
      <c r="Q575" s="73"/>
    </row>
    <row r="576" spans="6:17" ht="12.75">
      <c r="F576" s="71"/>
      <c r="Q576" s="73"/>
    </row>
    <row r="577" spans="6:17" ht="12.75">
      <c r="F577" s="71"/>
      <c r="Q577" s="73"/>
    </row>
    <row r="578" spans="6:17" ht="12.75">
      <c r="F578" s="71"/>
      <c r="Q578" s="73"/>
    </row>
    <row r="579" spans="6:17" ht="12.75">
      <c r="F579" s="71"/>
      <c r="Q579" s="73"/>
    </row>
    <row r="580" spans="6:17" ht="12.75">
      <c r="F580" s="71"/>
      <c r="Q580" s="73"/>
    </row>
    <row r="581" spans="6:17" ht="12.75">
      <c r="F581" s="71"/>
      <c r="Q581" s="73"/>
    </row>
    <row r="582" spans="6:17" ht="12.75">
      <c r="F582" s="71"/>
      <c r="Q582" s="73"/>
    </row>
    <row r="583" spans="6:17" ht="12.75">
      <c r="F583" s="71"/>
      <c r="Q583" s="73"/>
    </row>
    <row r="584" spans="6:17" ht="12.75">
      <c r="F584" s="71"/>
      <c r="Q584" s="73"/>
    </row>
    <row r="585" spans="6:17" ht="12.75">
      <c r="F585" s="71"/>
      <c r="Q585" s="73"/>
    </row>
    <row r="586" spans="6:17" ht="12.75">
      <c r="F586" s="71"/>
      <c r="Q586" s="73"/>
    </row>
    <row r="587" spans="6:17" ht="12.75">
      <c r="F587" s="71"/>
      <c r="Q587" s="73"/>
    </row>
    <row r="588" spans="6:17" ht="12.75">
      <c r="F588" s="71"/>
      <c r="Q588" s="73"/>
    </row>
    <row r="589" spans="6:17" ht="12.75">
      <c r="F589" s="71"/>
      <c r="Q589" s="73"/>
    </row>
    <row r="590" spans="6:17" ht="12.75">
      <c r="F590" s="71"/>
      <c r="Q590" s="73"/>
    </row>
    <row r="591" spans="6:17" ht="12.75">
      <c r="F591" s="71"/>
      <c r="Q591" s="73"/>
    </row>
    <row r="592" spans="6:17" ht="12.75">
      <c r="F592" s="71"/>
      <c r="Q592" s="73"/>
    </row>
    <row r="593" spans="6:17" ht="12.75">
      <c r="F593" s="71"/>
      <c r="Q593" s="73"/>
    </row>
    <row r="594" spans="6:17" ht="12.75">
      <c r="F594" s="71"/>
      <c r="Q594" s="73"/>
    </row>
    <row r="595" spans="6:17" ht="12.75">
      <c r="F595" s="71"/>
      <c r="Q595" s="73"/>
    </row>
    <row r="596" spans="6:17" ht="12.75">
      <c r="F596" s="71"/>
      <c r="Q596" s="73"/>
    </row>
    <row r="597" spans="6:17" ht="12.75">
      <c r="F597" s="71"/>
      <c r="Q597" s="73"/>
    </row>
    <row r="598" spans="6:17" ht="12.75">
      <c r="F598" s="71"/>
      <c r="Q598" s="73"/>
    </row>
    <row r="599" spans="6:17" ht="12.75">
      <c r="F599" s="71"/>
      <c r="Q599" s="73"/>
    </row>
    <row r="600" spans="6:17" ht="12.75">
      <c r="F600" s="71"/>
      <c r="Q600" s="73"/>
    </row>
    <row r="601" spans="6:17" ht="12.75">
      <c r="F601" s="71"/>
      <c r="Q601" s="73"/>
    </row>
    <row r="602" spans="6:17" ht="12.75">
      <c r="F602" s="71"/>
      <c r="Q602" s="73"/>
    </row>
    <row r="603" spans="6:17" ht="12.75">
      <c r="F603" s="71"/>
      <c r="Q603" s="73"/>
    </row>
    <row r="604" spans="6:17" ht="12.75">
      <c r="F604" s="71"/>
      <c r="Q604" s="73"/>
    </row>
    <row r="605" spans="6:17" ht="12.75">
      <c r="F605" s="71"/>
      <c r="Q605" s="73"/>
    </row>
    <row r="606" spans="6:17" ht="12.75">
      <c r="F606" s="71"/>
      <c r="Q606" s="73"/>
    </row>
    <row r="607" spans="6:17" ht="12.75">
      <c r="F607" s="71"/>
      <c r="Q607" s="73"/>
    </row>
    <row r="608" spans="6:17" ht="12.75">
      <c r="F608" s="71"/>
      <c r="Q608" s="73"/>
    </row>
    <row r="609" spans="6:17" ht="12.75">
      <c r="F609" s="71"/>
      <c r="Q609" s="73"/>
    </row>
    <row r="610" spans="6:17" ht="12.75">
      <c r="F610" s="71"/>
      <c r="Q610" s="73"/>
    </row>
    <row r="611" spans="6:17" ht="12.75">
      <c r="F611" s="71"/>
      <c r="Q611" s="73"/>
    </row>
    <row r="612" spans="6:17" ht="12.75">
      <c r="F612" s="71"/>
      <c r="Q612" s="73"/>
    </row>
    <row r="613" spans="6:17" ht="12.75">
      <c r="F613" s="71"/>
      <c r="Q613" s="73"/>
    </row>
    <row r="614" spans="6:17" ht="12.75">
      <c r="F614" s="71"/>
      <c r="Q614" s="73"/>
    </row>
    <row r="615" spans="6:17" ht="12.75">
      <c r="F615" s="71"/>
      <c r="Q615" s="73"/>
    </row>
    <row r="616" spans="6:17" ht="12.75">
      <c r="F616" s="71"/>
      <c r="Q616" s="73"/>
    </row>
    <row r="617" spans="6:17" ht="12.75">
      <c r="F617" s="71"/>
      <c r="Q617" s="73"/>
    </row>
    <row r="618" spans="6:17" ht="12.75">
      <c r="F618" s="71"/>
      <c r="Q618" s="73"/>
    </row>
    <row r="619" spans="6:17" ht="12.75">
      <c r="F619" s="71"/>
      <c r="Q619" s="73"/>
    </row>
    <row r="620" spans="6:17" ht="12.75">
      <c r="F620" s="71"/>
      <c r="Q620" s="73"/>
    </row>
    <row r="621" spans="6:17" ht="12.75">
      <c r="F621" s="71"/>
      <c r="Q621" s="73"/>
    </row>
    <row r="622" spans="6:17" ht="12.75">
      <c r="F622" s="71"/>
      <c r="Q622" s="73"/>
    </row>
    <row r="623" spans="6:17" ht="12.75">
      <c r="F623" s="71"/>
      <c r="Q623" s="73"/>
    </row>
    <row r="624" spans="6:17" ht="12.75">
      <c r="F624" s="71"/>
      <c r="Q624" s="73"/>
    </row>
    <row r="625" spans="6:17" ht="12.75">
      <c r="F625" s="71"/>
      <c r="Q625" s="73"/>
    </row>
    <row r="626" spans="6:17" ht="12.75">
      <c r="F626" s="71"/>
      <c r="Q626" s="73"/>
    </row>
    <row r="627" spans="6:17" ht="12.75">
      <c r="F627" s="71"/>
      <c r="Q627" s="73"/>
    </row>
    <row r="628" spans="6:17" ht="12.75">
      <c r="F628" s="71"/>
      <c r="Q628" s="73"/>
    </row>
    <row r="629" spans="6:17" ht="12.75">
      <c r="F629" s="71"/>
      <c r="Q629" s="73"/>
    </row>
    <row r="630" spans="6:17" ht="12.75">
      <c r="F630" s="71"/>
      <c r="Q630" s="73"/>
    </row>
    <row r="631" spans="6:17" ht="12.75">
      <c r="F631" s="71"/>
      <c r="Q631" s="73"/>
    </row>
    <row r="632" spans="6:17" ht="12.75">
      <c r="F632" s="71"/>
      <c r="Q632" s="73"/>
    </row>
    <row r="633" spans="6:17" ht="12.75">
      <c r="F633" s="71"/>
      <c r="Q633" s="73"/>
    </row>
    <row r="634" spans="6:17" ht="12.75">
      <c r="F634" s="71"/>
      <c r="Q634" s="73"/>
    </row>
    <row r="635" spans="6:17" ht="12.75">
      <c r="F635" s="71"/>
      <c r="Q635" s="73"/>
    </row>
    <row r="636" spans="6:17" ht="12.75">
      <c r="F636" s="71"/>
      <c r="Q636" s="73"/>
    </row>
    <row r="637" spans="6:17" ht="12.75">
      <c r="F637" s="71"/>
      <c r="Q637" s="73"/>
    </row>
    <row r="638" spans="6:17" ht="12.75">
      <c r="F638" s="71"/>
      <c r="Q638" s="73"/>
    </row>
    <row r="639" spans="6:17" ht="12.75">
      <c r="F639" s="71"/>
      <c r="Q639" s="73"/>
    </row>
    <row r="640" spans="6:17" ht="12.75">
      <c r="F640" s="71"/>
      <c r="Q640" s="73"/>
    </row>
    <row r="641" spans="6:17" ht="12.75">
      <c r="F641" s="71"/>
      <c r="Q641" s="73"/>
    </row>
    <row r="642" spans="6:17" ht="12.75">
      <c r="F642" s="71"/>
      <c r="Q642" s="73"/>
    </row>
    <row r="643" spans="6:17" ht="12.75">
      <c r="F643" s="71"/>
      <c r="Q643" s="73"/>
    </row>
    <row r="644" spans="6:17" ht="12.75">
      <c r="F644" s="71"/>
      <c r="Q644" s="73"/>
    </row>
    <row r="645" spans="6:17" ht="12.75">
      <c r="F645" s="71"/>
      <c r="Q645" s="73"/>
    </row>
    <row r="646" spans="6:17" ht="12.75">
      <c r="F646" s="71"/>
      <c r="Q646" s="73"/>
    </row>
    <row r="647" spans="6:17" ht="12.75">
      <c r="F647" s="71"/>
      <c r="Q647" s="73"/>
    </row>
    <row r="648" spans="6:17" ht="12.75">
      <c r="F648" s="71"/>
      <c r="Q648" s="73"/>
    </row>
    <row r="649" spans="6:17" ht="12.75">
      <c r="F649" s="71"/>
      <c r="Q649" s="73"/>
    </row>
    <row r="650" spans="6:17" ht="12.75">
      <c r="F650" s="71"/>
      <c r="Q650" s="73"/>
    </row>
    <row r="651" spans="6:17" ht="12.75">
      <c r="F651" s="71"/>
      <c r="Q651" s="73"/>
    </row>
    <row r="652" spans="6:17" ht="12.75">
      <c r="F652" s="71"/>
      <c r="Q652" s="73"/>
    </row>
    <row r="653" spans="6:17" ht="12.75">
      <c r="F653" s="71"/>
      <c r="Q653" s="73"/>
    </row>
    <row r="654" spans="6:17" ht="12.75">
      <c r="F654" s="71"/>
      <c r="Q654" s="73"/>
    </row>
    <row r="655" spans="6:17" ht="12.75">
      <c r="F655" s="71"/>
      <c r="Q655" s="73"/>
    </row>
    <row r="656" spans="6:17" ht="12.75">
      <c r="F656" s="71"/>
      <c r="Q656" s="73"/>
    </row>
    <row r="657" spans="6:17" ht="12.75">
      <c r="F657" s="71"/>
      <c r="Q657" s="73"/>
    </row>
    <row r="658" spans="6:17" ht="12.75">
      <c r="F658" s="71"/>
      <c r="Q658" s="73"/>
    </row>
    <row r="659" spans="6:17" ht="12.75">
      <c r="F659" s="71"/>
      <c r="Q659" s="73"/>
    </row>
    <row r="660" spans="6:17" ht="12.75">
      <c r="F660" s="71"/>
      <c r="Q660" s="73"/>
    </row>
    <row r="661" spans="6:17" ht="12.75">
      <c r="F661" s="71"/>
      <c r="Q661" s="73"/>
    </row>
    <row r="662" spans="6:17" ht="12.75">
      <c r="F662" s="71"/>
      <c r="Q662" s="73"/>
    </row>
    <row r="663" spans="6:17" ht="12.75">
      <c r="F663" s="71"/>
      <c r="Q663" s="73"/>
    </row>
    <row r="664" spans="6:17" ht="12.75">
      <c r="F664" s="71"/>
      <c r="Q664" s="73"/>
    </row>
    <row r="665" spans="6:17" ht="12.75">
      <c r="F665" s="71"/>
      <c r="Q665" s="73"/>
    </row>
    <row r="666" spans="6:17" ht="12.75">
      <c r="F666" s="71"/>
      <c r="Q666" s="73"/>
    </row>
    <row r="667" spans="6:17" ht="12.75">
      <c r="F667" s="71"/>
      <c r="Q667" s="73"/>
    </row>
    <row r="668" spans="6:17" ht="12.75">
      <c r="F668" s="71"/>
      <c r="Q668" s="73"/>
    </row>
    <row r="669" spans="6:17" ht="12.75">
      <c r="F669" s="71"/>
      <c r="Q669" s="73"/>
    </row>
    <row r="670" spans="6:17" ht="12.75">
      <c r="F670" s="71"/>
      <c r="Q670" s="73"/>
    </row>
    <row r="671" spans="6:17" ht="12.75">
      <c r="F671" s="71"/>
      <c r="Q671" s="73"/>
    </row>
    <row r="672" spans="6:17" ht="12.75">
      <c r="F672" s="71"/>
      <c r="Q672" s="73"/>
    </row>
    <row r="673" spans="6:17" ht="12.75">
      <c r="F673" s="71"/>
      <c r="Q673" s="73"/>
    </row>
    <row r="674" spans="6:17" ht="12.75">
      <c r="F674" s="71"/>
      <c r="Q674" s="73"/>
    </row>
    <row r="675" spans="6:17" ht="12.75">
      <c r="F675" s="71"/>
      <c r="Q675" s="73"/>
    </row>
    <row r="676" spans="6:17" ht="12.75">
      <c r="F676" s="71"/>
      <c r="Q676" s="73"/>
    </row>
    <row r="677" spans="6:17" ht="12.75">
      <c r="F677" s="71"/>
      <c r="Q677" s="73"/>
    </row>
    <row r="678" spans="6:17" ht="12.75">
      <c r="F678" s="71"/>
      <c r="Q678" s="73"/>
    </row>
    <row r="679" spans="6:17" ht="12.75">
      <c r="F679" s="71"/>
      <c r="Q679" s="73"/>
    </row>
    <row r="680" spans="6:17" ht="12.75">
      <c r="F680" s="71"/>
      <c r="Q680" s="73"/>
    </row>
    <row r="681" spans="6:17" ht="12.75">
      <c r="F681" s="71"/>
      <c r="Q681" s="73"/>
    </row>
    <row r="682" spans="6:17" ht="12.75">
      <c r="F682" s="71"/>
      <c r="Q682" s="73"/>
    </row>
    <row r="683" spans="6:17" ht="12.75">
      <c r="F683" s="71"/>
      <c r="Q683" s="73"/>
    </row>
    <row r="684" spans="6:17" ht="12.75">
      <c r="F684" s="71"/>
      <c r="Q684" s="73"/>
    </row>
    <row r="685" spans="6:17" ht="12.75">
      <c r="F685" s="71"/>
      <c r="Q685" s="73"/>
    </row>
    <row r="686" spans="6:17" ht="12.75">
      <c r="F686" s="71"/>
      <c r="Q686" s="73"/>
    </row>
    <row r="687" spans="6:17" ht="12.75">
      <c r="F687" s="71"/>
      <c r="Q687" s="73"/>
    </row>
    <row r="688" spans="6:17" ht="12.75">
      <c r="F688" s="71"/>
      <c r="Q688" s="73"/>
    </row>
    <row r="689" spans="6:17" ht="12.75">
      <c r="F689" s="71"/>
      <c r="Q689" s="73"/>
    </row>
    <row r="690" spans="6:17" ht="12.75">
      <c r="F690" s="71"/>
      <c r="Q690" s="73"/>
    </row>
    <row r="691" spans="6:17" ht="12.75">
      <c r="F691" s="71"/>
      <c r="Q691" s="73"/>
    </row>
    <row r="692" spans="6:17" ht="12.75">
      <c r="F692" s="71"/>
      <c r="Q692" s="73"/>
    </row>
    <row r="693" spans="6:17" ht="12.75">
      <c r="F693" s="71"/>
      <c r="Q693" s="73"/>
    </row>
    <row r="694" spans="6:17" ht="12.75">
      <c r="F694" s="71"/>
      <c r="Q694" s="73"/>
    </row>
    <row r="695" spans="6:17" ht="12.75">
      <c r="F695" s="71"/>
      <c r="Q695" s="73"/>
    </row>
    <row r="696" spans="6:17" ht="12.75">
      <c r="F696" s="71"/>
      <c r="Q696" s="73"/>
    </row>
    <row r="697" spans="6:17" ht="12.75">
      <c r="F697" s="71"/>
      <c r="Q697" s="73"/>
    </row>
    <row r="698" spans="6:17" ht="12.75">
      <c r="F698" s="71"/>
      <c r="Q698" s="73"/>
    </row>
    <row r="699" spans="6:17" ht="12.75">
      <c r="F699" s="71"/>
      <c r="Q699" s="73"/>
    </row>
    <row r="700" spans="6:17" ht="12.75">
      <c r="F700" s="71"/>
      <c r="Q700" s="73"/>
    </row>
    <row r="701" spans="6:17" ht="12.75">
      <c r="F701" s="71"/>
      <c r="Q701" s="73"/>
    </row>
    <row r="702" spans="6:17" ht="12.75">
      <c r="F702" s="71"/>
      <c r="Q702" s="73"/>
    </row>
    <row r="703" spans="6:17" ht="12.75">
      <c r="F703" s="71"/>
      <c r="Q703" s="73"/>
    </row>
    <row r="704" spans="6:17" ht="12.75">
      <c r="F704" s="71"/>
      <c r="Q704" s="73"/>
    </row>
    <row r="705" spans="6:17" ht="12.75">
      <c r="F705" s="71"/>
      <c r="Q705" s="73"/>
    </row>
    <row r="706" spans="6:17" ht="12.75">
      <c r="F706" s="71"/>
      <c r="Q706" s="73"/>
    </row>
    <row r="707" spans="6:17" ht="12.75">
      <c r="F707" s="71"/>
      <c r="Q707" s="73"/>
    </row>
    <row r="708" spans="6:17" ht="12.75">
      <c r="F708" s="71"/>
      <c r="Q708" s="73"/>
    </row>
    <row r="709" spans="6:17" ht="12.75">
      <c r="F709" s="71"/>
      <c r="Q709" s="73"/>
    </row>
    <row r="710" spans="6:17" ht="12.75">
      <c r="F710" s="71"/>
      <c r="Q710" s="73"/>
    </row>
    <row r="711" spans="6:17" ht="12.75">
      <c r="F711" s="71"/>
      <c r="Q711" s="73"/>
    </row>
    <row r="712" spans="6:17" ht="12.75">
      <c r="F712" s="71"/>
      <c r="Q712" s="73"/>
    </row>
    <row r="713" spans="6:17" ht="12.75">
      <c r="F713" s="71"/>
      <c r="Q713" s="73"/>
    </row>
    <row r="714" spans="6:17" ht="12.75">
      <c r="F714" s="71"/>
      <c r="Q714" s="73"/>
    </row>
    <row r="715" spans="6:17" ht="12.75">
      <c r="F715" s="71"/>
      <c r="Q715" s="73"/>
    </row>
    <row r="716" spans="6:17" ht="12.75">
      <c r="F716" s="71"/>
      <c r="Q716" s="73"/>
    </row>
    <row r="717" spans="6:17" ht="12.75">
      <c r="F717" s="71"/>
      <c r="Q717" s="73"/>
    </row>
    <row r="718" spans="6:17" ht="12.75">
      <c r="F718" s="71"/>
      <c r="Q718" s="73"/>
    </row>
    <row r="719" spans="6:17" ht="12.75">
      <c r="F719" s="71"/>
      <c r="Q719" s="73"/>
    </row>
    <row r="720" spans="6:17" ht="12.75">
      <c r="F720" s="71"/>
      <c r="Q720" s="73"/>
    </row>
    <row r="721" spans="6:17" ht="12.75">
      <c r="F721" s="71"/>
      <c r="Q721" s="73"/>
    </row>
    <row r="722" spans="6:17" ht="12.75">
      <c r="F722" s="71"/>
      <c r="Q722" s="73"/>
    </row>
    <row r="723" spans="6:17" ht="12.75">
      <c r="F723" s="71"/>
      <c r="Q723" s="73"/>
    </row>
    <row r="724" spans="6:17" ht="12.75">
      <c r="F724" s="71"/>
      <c r="Q724" s="73"/>
    </row>
    <row r="725" spans="6:17" ht="12.75">
      <c r="F725" s="71"/>
      <c r="Q725" s="73"/>
    </row>
    <row r="726" spans="6:17" ht="12.75">
      <c r="F726" s="71"/>
      <c r="Q726" s="73"/>
    </row>
    <row r="727" spans="6:17" ht="12.75">
      <c r="F727" s="71"/>
      <c r="Q727" s="73"/>
    </row>
    <row r="728" spans="6:17" ht="12.75">
      <c r="F728" s="71"/>
      <c r="Q728" s="73"/>
    </row>
    <row r="729" spans="6:17" ht="12.75">
      <c r="F729" s="71"/>
      <c r="Q729" s="73"/>
    </row>
    <row r="730" spans="6:17" ht="12.75">
      <c r="F730" s="71"/>
      <c r="Q730" s="73"/>
    </row>
    <row r="731" spans="6:17" ht="12.75">
      <c r="F731" s="71"/>
      <c r="Q731" s="73"/>
    </row>
    <row r="732" spans="6:17" ht="12.75">
      <c r="F732" s="71"/>
      <c r="Q732" s="73"/>
    </row>
    <row r="733" spans="6:17" ht="12.75">
      <c r="F733" s="71"/>
      <c r="Q733" s="73"/>
    </row>
    <row r="734" spans="6:17" ht="12.75">
      <c r="F734" s="71"/>
      <c r="Q734" s="73"/>
    </row>
    <row r="735" spans="6:17" ht="12.75">
      <c r="F735" s="71"/>
      <c r="Q735" s="73"/>
    </row>
    <row r="736" spans="6:17" ht="12.75">
      <c r="F736" s="71"/>
      <c r="Q736" s="73"/>
    </row>
    <row r="737" spans="6:17" ht="12.75">
      <c r="F737" s="71"/>
      <c r="Q737" s="73"/>
    </row>
    <row r="738" spans="6:17" ht="12.75">
      <c r="F738" s="71"/>
      <c r="Q738" s="73"/>
    </row>
    <row r="739" spans="6:17" ht="12.75">
      <c r="F739" s="71"/>
      <c r="Q739" s="73"/>
    </row>
    <row r="740" spans="6:17" ht="12.75">
      <c r="F740" s="71"/>
      <c r="Q740" s="73"/>
    </row>
    <row r="741" spans="6:17" ht="12.75">
      <c r="F741" s="71"/>
      <c r="Q741" s="73"/>
    </row>
    <row r="742" spans="6:17" ht="12.75">
      <c r="F742" s="71"/>
      <c r="Q742" s="73"/>
    </row>
    <row r="743" spans="6:17" ht="12.75">
      <c r="F743" s="71"/>
      <c r="Q743" s="73"/>
    </row>
    <row r="744" spans="6:17" ht="12.75">
      <c r="F744" s="71"/>
      <c r="Q744" s="73"/>
    </row>
    <row r="745" spans="6:17" ht="12.75">
      <c r="F745" s="71"/>
      <c r="Q745" s="73"/>
    </row>
    <row r="746" spans="6:17" ht="12.75">
      <c r="F746" s="71"/>
      <c r="Q746" s="73"/>
    </row>
    <row r="747" spans="6:17" ht="12.75">
      <c r="F747" s="71"/>
      <c r="Q747" s="73"/>
    </row>
    <row r="748" spans="6:17" ht="12.75">
      <c r="F748" s="71"/>
      <c r="Q748" s="73"/>
    </row>
    <row r="749" spans="6:17" ht="12.75">
      <c r="F749" s="71"/>
      <c r="Q749" s="73"/>
    </row>
    <row r="750" spans="6:17" ht="12.75">
      <c r="F750" s="71"/>
      <c r="Q750" s="73"/>
    </row>
    <row r="751" spans="6:17" ht="12.75">
      <c r="F751" s="71"/>
      <c r="Q751" s="73"/>
    </row>
    <row r="752" spans="6:17" ht="12.75">
      <c r="F752" s="71"/>
      <c r="Q752" s="73"/>
    </row>
    <row r="753" spans="6:17" ht="12.75">
      <c r="F753" s="71"/>
      <c r="Q753" s="73"/>
    </row>
    <row r="754" spans="6:17" ht="12.75">
      <c r="F754" s="71"/>
      <c r="Q754" s="73"/>
    </row>
    <row r="755" spans="6:17" ht="12.75">
      <c r="F755" s="71"/>
      <c r="Q755" s="73"/>
    </row>
    <row r="756" spans="6:17" ht="12.75">
      <c r="F756" s="71"/>
      <c r="Q756" s="73"/>
    </row>
    <row r="757" spans="6:17" ht="12.75">
      <c r="F757" s="71"/>
      <c r="Q757" s="73"/>
    </row>
    <row r="758" spans="6:17" ht="12.75">
      <c r="F758" s="71"/>
      <c r="Q758" s="73"/>
    </row>
    <row r="759" spans="6:17" ht="12.75">
      <c r="F759" s="71"/>
      <c r="Q759" s="73"/>
    </row>
    <row r="760" spans="6:17" ht="12.75">
      <c r="F760" s="71"/>
      <c r="Q760" s="73"/>
    </row>
    <row r="761" spans="6:17" ht="12.75">
      <c r="F761" s="71"/>
      <c r="Q761" s="73"/>
    </row>
    <row r="762" spans="6:17" ht="12.75">
      <c r="F762" s="71"/>
      <c r="Q762" s="73"/>
    </row>
    <row r="763" spans="6:17" ht="12.75">
      <c r="F763" s="71"/>
      <c r="Q763" s="73"/>
    </row>
    <row r="764" spans="6:17" ht="12.75">
      <c r="F764" s="71"/>
      <c r="Q764" s="73"/>
    </row>
    <row r="765" spans="6:17" ht="12.75">
      <c r="F765" s="71"/>
      <c r="Q765" s="73"/>
    </row>
    <row r="766" spans="6:17" ht="12.75">
      <c r="F766" s="71"/>
      <c r="Q766" s="73"/>
    </row>
    <row r="767" spans="6:17" ht="12.75">
      <c r="F767" s="71"/>
      <c r="Q767" s="73"/>
    </row>
    <row r="768" spans="6:17" ht="12.75">
      <c r="F768" s="71"/>
      <c r="Q768" s="73"/>
    </row>
    <row r="769" spans="6:17" ht="12.75">
      <c r="F769" s="71"/>
      <c r="Q769" s="73"/>
    </row>
    <row r="770" spans="6:17" ht="12.75">
      <c r="F770" s="71"/>
      <c r="Q770" s="73"/>
    </row>
    <row r="771" spans="6:17" ht="12.75">
      <c r="F771" s="71"/>
      <c r="Q771" s="73"/>
    </row>
    <row r="772" spans="6:17" ht="12.75">
      <c r="F772" s="71"/>
      <c r="Q772" s="73"/>
    </row>
    <row r="773" spans="6:17" ht="12.75">
      <c r="F773" s="71"/>
      <c r="Q773" s="73"/>
    </row>
    <row r="774" spans="6:17" ht="12.75">
      <c r="F774" s="71"/>
      <c r="Q774" s="73"/>
    </row>
    <row r="775" spans="6:17" ht="12.75">
      <c r="F775" s="71"/>
      <c r="Q775" s="73"/>
    </row>
    <row r="776" spans="6:17" ht="12.75">
      <c r="F776" s="71"/>
      <c r="Q776" s="73"/>
    </row>
    <row r="777" spans="6:17" ht="12.75">
      <c r="F777" s="71"/>
      <c r="Q777" s="73"/>
    </row>
    <row r="778" spans="6:17" ht="12.75">
      <c r="F778" s="71"/>
      <c r="Q778" s="73"/>
    </row>
    <row r="779" spans="6:17" ht="12.75">
      <c r="F779" s="71"/>
      <c r="Q779" s="73"/>
    </row>
    <row r="780" spans="6:17" ht="12.75">
      <c r="F780" s="71"/>
      <c r="Q780" s="73"/>
    </row>
    <row r="781" spans="6:17" ht="12.75">
      <c r="F781" s="71"/>
      <c r="Q781" s="73"/>
    </row>
    <row r="782" spans="6:17" ht="12.75">
      <c r="F782" s="71"/>
      <c r="Q782" s="73"/>
    </row>
    <row r="783" spans="6:17" ht="12.75">
      <c r="F783" s="71"/>
      <c r="Q783" s="73"/>
    </row>
    <row r="784" spans="6:17" ht="12.75">
      <c r="F784" s="71"/>
      <c r="Q784" s="73"/>
    </row>
    <row r="785" spans="6:17" ht="12.75">
      <c r="F785" s="71"/>
      <c r="Q785" s="73"/>
    </row>
    <row r="786" spans="6:17" ht="12.75">
      <c r="F786" s="71"/>
      <c r="Q786" s="73"/>
    </row>
    <row r="787" spans="6:17" ht="12.75">
      <c r="F787" s="71"/>
      <c r="Q787" s="73"/>
    </row>
    <row r="788" spans="6:17" ht="12.75">
      <c r="F788" s="71"/>
      <c r="Q788" s="73"/>
    </row>
    <row r="789" spans="6:17" ht="12.75">
      <c r="F789" s="71"/>
      <c r="Q789" s="73"/>
    </row>
    <row r="790" spans="6:17" ht="12.75">
      <c r="F790" s="71"/>
      <c r="Q790" s="73"/>
    </row>
    <row r="791" spans="6:17" ht="12.75">
      <c r="F791" s="71"/>
      <c r="Q791" s="73"/>
    </row>
    <row r="792" spans="6:17" ht="12.75">
      <c r="F792" s="71"/>
      <c r="Q792" s="73"/>
    </row>
    <row r="793" spans="6:17" ht="12.75">
      <c r="F793" s="71"/>
      <c r="Q793" s="73"/>
    </row>
    <row r="794" spans="6:17" ht="12.75">
      <c r="F794" s="71"/>
      <c r="Q794" s="73"/>
    </row>
    <row r="795" spans="6:17" ht="12.75">
      <c r="F795" s="71"/>
      <c r="Q795" s="73"/>
    </row>
    <row r="796" spans="6:17" ht="12.75">
      <c r="F796" s="71"/>
      <c r="Q796" s="73"/>
    </row>
    <row r="797" spans="6:17" ht="12.75">
      <c r="F797" s="71"/>
      <c r="Q797" s="73"/>
    </row>
    <row r="798" spans="6:17" ht="12.75">
      <c r="F798" s="71"/>
      <c r="Q798" s="73"/>
    </row>
    <row r="799" spans="6:17" ht="12.75">
      <c r="F799" s="71"/>
      <c r="Q799" s="73"/>
    </row>
    <row r="800" spans="6:17" ht="12.75">
      <c r="F800" s="71"/>
      <c r="Q800" s="73"/>
    </row>
    <row r="801" spans="6:17" ht="12.75">
      <c r="F801" s="71"/>
      <c r="Q801" s="73"/>
    </row>
    <row r="802" spans="6:17" ht="12.75">
      <c r="F802" s="71"/>
      <c r="Q802" s="73"/>
    </row>
    <row r="803" spans="6:17" ht="12.75">
      <c r="F803" s="71"/>
      <c r="Q803" s="73"/>
    </row>
    <row r="804" spans="6:17" ht="12.75">
      <c r="F804" s="71"/>
      <c r="Q804" s="73"/>
    </row>
    <row r="805" spans="6:17" ht="12.75">
      <c r="F805" s="71"/>
      <c r="Q805" s="73"/>
    </row>
    <row r="806" spans="6:17" ht="12.75">
      <c r="F806" s="71"/>
      <c r="Q806" s="73"/>
    </row>
    <row r="807" spans="6:17" ht="12.75">
      <c r="F807" s="71"/>
      <c r="Q807" s="73"/>
    </row>
    <row r="808" spans="6:17" ht="12.75">
      <c r="F808" s="71"/>
      <c r="Q808" s="73"/>
    </row>
    <row r="809" spans="6:17" ht="12.75">
      <c r="F809" s="71"/>
      <c r="Q809" s="73"/>
    </row>
    <row r="810" spans="6:17" ht="12.75">
      <c r="F810" s="71"/>
      <c r="Q810" s="73"/>
    </row>
    <row r="811" spans="6:17" ht="12.75">
      <c r="F811" s="71"/>
      <c r="Q811" s="73"/>
    </row>
    <row r="812" spans="6:17" ht="12.75">
      <c r="F812" s="71"/>
      <c r="Q812" s="73"/>
    </row>
    <row r="813" spans="6:17" ht="12.75">
      <c r="F813" s="71"/>
      <c r="Q813" s="73"/>
    </row>
    <row r="814" spans="6:17" ht="12.75">
      <c r="F814" s="71"/>
      <c r="Q814" s="73"/>
    </row>
    <row r="815" spans="6:17" ht="12.75">
      <c r="F815" s="71"/>
      <c r="Q815" s="73"/>
    </row>
    <row r="816" spans="6:17" ht="12.75">
      <c r="F816" s="71"/>
      <c r="Q816" s="73"/>
    </row>
    <row r="817" spans="6:17" ht="12.75">
      <c r="F817" s="71"/>
      <c r="Q817" s="73"/>
    </row>
    <row r="818" spans="6:17" ht="12.75">
      <c r="F818" s="71"/>
      <c r="Q818" s="73"/>
    </row>
    <row r="819" spans="6:17" ht="12.75">
      <c r="F819" s="71"/>
      <c r="Q819" s="73"/>
    </row>
    <row r="820" spans="6:17" ht="12.75">
      <c r="F820" s="71"/>
      <c r="Q820" s="73"/>
    </row>
    <row r="821" spans="6:17" ht="12.75">
      <c r="F821" s="71"/>
      <c r="Q821" s="73"/>
    </row>
    <row r="822" spans="6:17" ht="12.75">
      <c r="F822" s="71"/>
      <c r="Q822" s="73"/>
    </row>
    <row r="823" spans="6:17" ht="12.75">
      <c r="F823" s="71"/>
      <c r="Q823" s="73"/>
    </row>
    <row r="824" spans="6:17" ht="12.75">
      <c r="F824" s="71"/>
      <c r="Q824" s="73"/>
    </row>
    <row r="825" spans="6:17" ht="12.75">
      <c r="F825" s="71"/>
      <c r="Q825" s="73"/>
    </row>
    <row r="826" spans="6:17" ht="12.75">
      <c r="F826" s="71"/>
      <c r="Q826" s="73"/>
    </row>
    <row r="827" spans="6:17" ht="12.75">
      <c r="F827" s="71"/>
      <c r="Q827" s="73"/>
    </row>
    <row r="828" spans="6:17" ht="12.75">
      <c r="F828" s="71"/>
      <c r="Q828" s="73"/>
    </row>
    <row r="829" spans="6:17" ht="12.75">
      <c r="F829" s="71"/>
      <c r="Q829" s="73"/>
    </row>
    <row r="830" spans="6:17" ht="12.75">
      <c r="F830" s="71"/>
      <c r="Q830" s="73"/>
    </row>
    <row r="831" spans="6:17" ht="12.75">
      <c r="F831" s="71"/>
      <c r="Q831" s="73"/>
    </row>
    <row r="832" spans="6:17" ht="12.75">
      <c r="F832" s="71"/>
      <c r="Q832" s="73"/>
    </row>
    <row r="833" spans="6:17" ht="12.75">
      <c r="F833" s="71"/>
      <c r="Q833" s="73"/>
    </row>
    <row r="834" spans="6:17" ht="12.75">
      <c r="F834" s="71"/>
      <c r="Q834" s="73"/>
    </row>
    <row r="835" spans="6:17" ht="12.75">
      <c r="F835" s="71"/>
      <c r="Q835" s="73"/>
    </row>
    <row r="836" spans="6:17" ht="12.75">
      <c r="F836" s="71"/>
      <c r="Q836" s="73"/>
    </row>
    <row r="837" spans="6:17" ht="12.75">
      <c r="F837" s="71"/>
      <c r="Q837" s="73"/>
    </row>
    <row r="838" spans="6:17" ht="12.75">
      <c r="F838" s="71"/>
      <c r="Q838" s="73"/>
    </row>
    <row r="839" spans="6:17" ht="12.75">
      <c r="F839" s="71"/>
      <c r="Q839" s="73"/>
    </row>
    <row r="840" spans="6:17" ht="12.75">
      <c r="F840" s="71"/>
      <c r="Q840" s="73"/>
    </row>
    <row r="841" spans="6:17" ht="12.75">
      <c r="F841" s="71"/>
      <c r="Q841" s="73"/>
    </row>
    <row r="842" spans="6:17" ht="12.75">
      <c r="F842" s="71"/>
      <c r="Q842" s="73"/>
    </row>
    <row r="843" spans="6:17" ht="12.75">
      <c r="F843" s="71"/>
      <c r="Q843" s="73"/>
    </row>
    <row r="844" spans="6:17" ht="12.75">
      <c r="F844" s="71"/>
      <c r="Q844" s="73"/>
    </row>
    <row r="845" spans="6:17" ht="12.75">
      <c r="F845" s="71"/>
      <c r="Q845" s="73"/>
    </row>
    <row r="846" spans="6:17" ht="12.75">
      <c r="F846" s="71"/>
      <c r="Q846" s="73"/>
    </row>
    <row r="847" spans="6:17" ht="12.75">
      <c r="F847" s="71"/>
      <c r="Q847" s="73"/>
    </row>
    <row r="848" spans="6:17" ht="12.75">
      <c r="F848" s="71"/>
      <c r="Q848" s="73"/>
    </row>
    <row r="849" spans="6:17" ht="12.75">
      <c r="F849" s="71"/>
      <c r="Q849" s="73"/>
    </row>
    <row r="850" spans="6:17" ht="12.75">
      <c r="F850" s="71"/>
      <c r="Q850" s="73"/>
    </row>
    <row r="851" spans="6:17" ht="12.75">
      <c r="F851" s="71"/>
      <c r="Q851" s="73"/>
    </row>
    <row r="852" spans="6:17" ht="12.75">
      <c r="F852" s="71"/>
      <c r="Q852" s="73"/>
    </row>
    <row r="853" spans="6:17" ht="12.75">
      <c r="F853" s="71"/>
      <c r="Q853" s="73"/>
    </row>
    <row r="854" spans="6:17" ht="12.75">
      <c r="F854" s="71"/>
      <c r="Q854" s="73"/>
    </row>
    <row r="855" spans="6:17" ht="12.75">
      <c r="F855" s="71"/>
      <c r="Q855" s="73"/>
    </row>
    <row r="856" spans="6:17" ht="12.75">
      <c r="F856" s="71"/>
      <c r="Q856" s="73"/>
    </row>
    <row r="857" spans="6:17" ht="12.75">
      <c r="F857" s="71"/>
      <c r="Q857" s="73"/>
    </row>
    <row r="858" spans="6:17" ht="12.75">
      <c r="F858" s="71"/>
      <c r="Q858" s="73"/>
    </row>
    <row r="859" spans="6:17" ht="12.75">
      <c r="F859" s="71"/>
      <c r="Q859" s="73"/>
    </row>
    <row r="860" spans="6:17" ht="12.75">
      <c r="F860" s="71"/>
      <c r="Q860" s="73"/>
    </row>
    <row r="861" spans="6:17" ht="12.75">
      <c r="F861" s="71"/>
      <c r="Q861" s="73"/>
    </row>
    <row r="862" spans="6:17" ht="12.75">
      <c r="F862" s="71"/>
      <c r="Q862" s="73"/>
    </row>
    <row r="863" spans="6:17" ht="12.75">
      <c r="F863" s="71"/>
      <c r="Q863" s="73"/>
    </row>
    <row r="864" spans="6:17" ht="12.75">
      <c r="F864" s="71"/>
      <c r="Q864" s="73"/>
    </row>
    <row r="865" spans="6:17" ht="12.75">
      <c r="F865" s="71"/>
      <c r="Q865" s="73"/>
    </row>
    <row r="866" spans="6:17" ht="12.75">
      <c r="F866" s="71"/>
      <c r="Q866" s="73"/>
    </row>
    <row r="867" spans="6:17" ht="12.75">
      <c r="F867" s="71"/>
      <c r="Q867" s="73"/>
    </row>
    <row r="868" spans="6:17" ht="12.75">
      <c r="F868" s="71"/>
      <c r="Q868" s="73"/>
    </row>
    <row r="869" spans="6:17" ht="12.75">
      <c r="F869" s="71"/>
      <c r="Q869" s="73"/>
    </row>
    <row r="870" spans="6:17" ht="12.75">
      <c r="F870" s="71"/>
      <c r="Q870" s="73"/>
    </row>
    <row r="871" spans="6:17" ht="12.75">
      <c r="F871" s="71"/>
      <c r="Q871" s="73"/>
    </row>
    <row r="872" spans="6:17" ht="12.75">
      <c r="F872" s="71"/>
      <c r="Q872" s="73"/>
    </row>
    <row r="873" spans="6:17" ht="12.75">
      <c r="F873" s="71"/>
      <c r="Q873" s="73"/>
    </row>
    <row r="874" spans="6:17" ht="12.75">
      <c r="F874" s="71"/>
      <c r="Q874" s="73"/>
    </row>
    <row r="875" spans="6:17" ht="12.75">
      <c r="F875" s="71"/>
      <c r="Q875" s="73"/>
    </row>
    <row r="876" spans="6:17" ht="12.75">
      <c r="F876" s="71"/>
      <c r="Q876" s="73"/>
    </row>
    <row r="877" spans="6:17" ht="12.75">
      <c r="F877" s="71"/>
      <c r="Q877" s="73"/>
    </row>
    <row r="878" spans="6:17" ht="12.75">
      <c r="F878" s="71"/>
      <c r="Q878" s="73"/>
    </row>
    <row r="879" spans="6:17" ht="12.75">
      <c r="F879" s="71"/>
      <c r="Q879" s="73"/>
    </row>
    <row r="880" spans="6:17" ht="12.75">
      <c r="F880" s="71"/>
      <c r="Q880" s="73"/>
    </row>
    <row r="881" spans="6:17" ht="12.75">
      <c r="F881" s="71"/>
      <c r="Q881" s="73"/>
    </row>
    <row r="882" spans="6:17" ht="12.75">
      <c r="F882" s="71"/>
      <c r="Q882" s="73"/>
    </row>
    <row r="883" spans="6:17" ht="12.75">
      <c r="F883" s="71"/>
      <c r="Q883" s="73"/>
    </row>
    <row r="884" spans="6:17" ht="12.75">
      <c r="F884" s="71"/>
      <c r="Q884" s="73"/>
    </row>
    <row r="885" spans="6:17" ht="12.75">
      <c r="F885" s="71"/>
      <c r="Q885" s="73"/>
    </row>
    <row r="886" spans="6:17" ht="12.75">
      <c r="F886" s="71"/>
      <c r="Q886" s="73"/>
    </row>
    <row r="887" spans="6:17" ht="12.75">
      <c r="F887" s="71"/>
      <c r="Q887" s="73"/>
    </row>
    <row r="888" spans="6:17" ht="12.75">
      <c r="F888" s="71"/>
      <c r="Q888" s="73"/>
    </row>
    <row r="889" spans="6:17" ht="12.75">
      <c r="F889" s="71"/>
      <c r="Q889" s="73"/>
    </row>
    <row r="890" spans="6:17" ht="12.75">
      <c r="F890" s="71"/>
      <c r="Q890" s="73"/>
    </row>
    <row r="891" spans="6:17" ht="12.75">
      <c r="F891" s="71"/>
      <c r="Q891" s="73"/>
    </row>
    <row r="892" spans="6:17" ht="12.75">
      <c r="F892" s="71"/>
      <c r="Q892" s="73"/>
    </row>
    <row r="893" spans="6:17" ht="12.75">
      <c r="F893" s="71"/>
      <c r="Q893" s="73"/>
    </row>
    <row r="894" spans="6:17" ht="12.75">
      <c r="F894" s="71"/>
      <c r="Q894" s="73"/>
    </row>
    <row r="895" spans="6:17" ht="12.75">
      <c r="F895" s="71"/>
      <c r="Q895" s="73"/>
    </row>
    <row r="896" spans="6:17" ht="12.75">
      <c r="F896" s="71"/>
      <c r="Q896" s="73"/>
    </row>
    <row r="897" spans="6:17" ht="12.75">
      <c r="F897" s="71"/>
      <c r="Q897" s="73"/>
    </row>
    <row r="898" spans="6:17" ht="12.75">
      <c r="F898" s="71"/>
      <c r="Q898" s="73"/>
    </row>
    <row r="899" spans="6:17" ht="12.75">
      <c r="F899" s="71"/>
      <c r="Q899" s="73"/>
    </row>
    <row r="900" spans="6:17" ht="12.75">
      <c r="F900" s="71"/>
      <c r="Q900" s="73"/>
    </row>
    <row r="901" spans="6:17" ht="12.75">
      <c r="F901" s="71"/>
      <c r="Q901" s="73"/>
    </row>
    <row r="902" spans="6:17" ht="12.75">
      <c r="F902" s="71"/>
      <c r="Q902" s="73"/>
    </row>
    <row r="903" spans="6:17" ht="12.75">
      <c r="F903" s="71"/>
      <c r="Q903" s="73"/>
    </row>
    <row r="904" spans="6:17" ht="12.75">
      <c r="F904" s="71"/>
      <c r="Q904" s="73"/>
    </row>
    <row r="905" spans="6:17" ht="12.75">
      <c r="F905" s="71"/>
      <c r="Q905" s="73"/>
    </row>
    <row r="906" spans="6:17" ht="12.75">
      <c r="F906" s="71"/>
      <c r="Q906" s="73"/>
    </row>
    <row r="907" spans="6:17" ht="12.75">
      <c r="F907" s="71"/>
      <c r="Q907" s="73"/>
    </row>
    <row r="908" spans="6:17" ht="12.75">
      <c r="F908" s="71"/>
      <c r="Q908" s="73"/>
    </row>
    <row r="909" spans="6:17" ht="12.75">
      <c r="F909" s="71"/>
      <c r="Q909" s="73"/>
    </row>
    <row r="910" spans="6:17" ht="12.75">
      <c r="F910" s="71"/>
      <c r="Q910" s="73"/>
    </row>
    <row r="911" spans="6:17" ht="12.75">
      <c r="F911" s="71"/>
      <c r="Q911" s="73"/>
    </row>
    <row r="912" spans="6:17" ht="12.75">
      <c r="F912" s="71"/>
      <c r="Q912" s="73"/>
    </row>
    <row r="913" spans="6:17" ht="12.75">
      <c r="F913" s="71"/>
      <c r="Q913" s="73"/>
    </row>
    <row r="914" spans="6:17" ht="12.75">
      <c r="F914" s="71"/>
      <c r="Q914" s="73"/>
    </row>
    <row r="915" spans="6:17" ht="12.75">
      <c r="F915" s="71"/>
      <c r="Q915" s="73"/>
    </row>
    <row r="916" spans="6:17" ht="12.75">
      <c r="F916" s="71"/>
      <c r="Q916" s="73"/>
    </row>
    <row r="917" spans="6:17" ht="12.75">
      <c r="F917" s="71"/>
      <c r="Q917" s="73"/>
    </row>
    <row r="918" spans="6:17" ht="12.75">
      <c r="F918" s="71"/>
      <c r="Q918" s="73"/>
    </row>
    <row r="919" spans="6:17" ht="12.75">
      <c r="F919" s="71"/>
      <c r="Q919" s="73"/>
    </row>
    <row r="920" spans="6:17" ht="12.75">
      <c r="F920" s="71"/>
      <c r="Q920" s="73"/>
    </row>
    <row r="921" spans="6:17" ht="12.75">
      <c r="F921" s="71"/>
      <c r="Q921" s="73"/>
    </row>
    <row r="922" spans="6:17" ht="12.75">
      <c r="F922" s="71"/>
      <c r="Q922" s="73"/>
    </row>
    <row r="923" spans="6:17" ht="12.75">
      <c r="F923" s="71"/>
      <c r="Q923" s="73"/>
    </row>
    <row r="924" spans="6:17" ht="12.75">
      <c r="F924" s="71"/>
      <c r="Q924" s="73"/>
    </row>
    <row r="925" spans="6:17" ht="12.75">
      <c r="F925" s="71"/>
      <c r="Q925" s="73"/>
    </row>
    <row r="926" spans="6:17" ht="12.75">
      <c r="F926" s="71"/>
      <c r="Q926" s="73"/>
    </row>
    <row r="927" spans="6:17" ht="12.75">
      <c r="F927" s="71"/>
      <c r="Q927" s="73"/>
    </row>
    <row r="928" spans="6:17" ht="12.75">
      <c r="F928" s="71"/>
      <c r="Q928" s="73"/>
    </row>
    <row r="929" spans="6:17" ht="12.75">
      <c r="F929" s="71"/>
      <c r="Q929" s="73"/>
    </row>
    <row r="930" spans="6:17" ht="12.75">
      <c r="F930" s="71"/>
      <c r="Q930" s="73"/>
    </row>
    <row r="931" spans="6:17" ht="12.75">
      <c r="F931" s="71"/>
      <c r="Q931" s="73"/>
    </row>
    <row r="932" spans="6:17" ht="12.75">
      <c r="F932" s="71"/>
      <c r="Q932" s="73"/>
    </row>
    <row r="933" spans="6:17" ht="12.75">
      <c r="F933" s="71"/>
      <c r="Q933" s="73"/>
    </row>
    <row r="934" spans="6:17" ht="12.75">
      <c r="F934" s="71"/>
      <c r="Q934" s="73"/>
    </row>
    <row r="935" spans="6:17" ht="12.75">
      <c r="F935" s="71"/>
      <c r="Q935" s="73"/>
    </row>
    <row r="936" spans="6:17" ht="12.75">
      <c r="F936" s="71"/>
      <c r="Q936" s="73"/>
    </row>
    <row r="937" spans="6:17" ht="12.75">
      <c r="F937" s="71"/>
      <c r="Q937" s="73"/>
    </row>
    <row r="938" spans="6:17" ht="12.75">
      <c r="F938" s="71"/>
      <c r="Q938" s="73"/>
    </row>
    <row r="939" spans="6:17" ht="12.75">
      <c r="F939" s="71"/>
      <c r="Q939" s="73"/>
    </row>
    <row r="940" spans="6:17" ht="12.75">
      <c r="F940" s="71"/>
      <c r="Q940" s="73"/>
    </row>
    <row r="941" spans="6:17" ht="12.75">
      <c r="F941" s="71"/>
      <c r="Q941" s="73"/>
    </row>
    <row r="942" spans="6:17" ht="12.75">
      <c r="F942" s="71"/>
      <c r="Q942" s="73"/>
    </row>
    <row r="943" spans="6:17" ht="12.75">
      <c r="F943" s="71"/>
      <c r="Q943" s="73"/>
    </row>
    <row r="944" spans="6:17" ht="12.75">
      <c r="F944" s="71"/>
      <c r="Q944" s="73"/>
    </row>
    <row r="945" spans="6:17" ht="12.75">
      <c r="F945" s="71"/>
      <c r="Q945" s="73"/>
    </row>
    <row r="946" spans="6:17" ht="12.75">
      <c r="F946" s="71"/>
      <c r="Q946" s="73"/>
    </row>
    <row r="947" spans="6:17" ht="12.75">
      <c r="F947" s="71"/>
      <c r="Q947" s="73"/>
    </row>
    <row r="948" spans="6:17" ht="12.75">
      <c r="F948" s="71"/>
      <c r="Q948" s="73"/>
    </row>
    <row r="949" spans="6:17" ht="12.75">
      <c r="F949" s="71"/>
      <c r="Q949" s="73"/>
    </row>
    <row r="950" spans="6:17" ht="12.75">
      <c r="F950" s="71"/>
      <c r="Q950" s="73"/>
    </row>
    <row r="951" spans="6:17" ht="12.75">
      <c r="F951" s="71"/>
      <c r="Q951" s="73"/>
    </row>
    <row r="952" spans="6:17" ht="12.75">
      <c r="F952" s="71"/>
      <c r="Q952" s="73"/>
    </row>
    <row r="953" spans="6:17" ht="12.75">
      <c r="F953" s="71"/>
      <c r="Q953" s="73"/>
    </row>
    <row r="954" spans="6:17" ht="12.75">
      <c r="F954" s="71"/>
      <c r="Q954" s="73"/>
    </row>
    <row r="955" spans="6:17" ht="12.75">
      <c r="F955" s="71"/>
      <c r="Q955" s="73"/>
    </row>
    <row r="956" spans="6:17" ht="12.75">
      <c r="F956" s="71"/>
      <c r="Q956" s="73"/>
    </row>
    <row r="957" spans="6:17" ht="12.75">
      <c r="F957" s="71"/>
      <c r="Q957" s="73"/>
    </row>
    <row r="958" spans="6:17" ht="12.75">
      <c r="F958" s="71"/>
      <c r="Q958" s="73"/>
    </row>
    <row r="959" spans="6:17" ht="12.75">
      <c r="F959" s="71"/>
      <c r="Q959" s="73"/>
    </row>
    <row r="960" spans="6:17" ht="12.75">
      <c r="F960" s="71"/>
      <c r="Q960" s="73"/>
    </row>
    <row r="961" spans="6:17" ht="12.75">
      <c r="F961" s="71"/>
      <c r="Q961" s="73"/>
    </row>
    <row r="962" spans="6:17" ht="12.75">
      <c r="F962" s="71"/>
      <c r="Q962" s="73"/>
    </row>
    <row r="963" spans="6:17" ht="12.75">
      <c r="F963" s="71"/>
      <c r="Q963" s="73"/>
    </row>
    <row r="964" spans="6:17" ht="12.75">
      <c r="F964" s="71"/>
      <c r="Q964" s="73"/>
    </row>
    <row r="965" spans="6:17" ht="12.75">
      <c r="F965" s="71"/>
      <c r="Q965" s="73"/>
    </row>
    <row r="966" spans="6:17" ht="12.75">
      <c r="F966" s="71"/>
      <c r="Q966" s="73"/>
    </row>
    <row r="967" spans="6:17" ht="12.75">
      <c r="F967" s="71"/>
      <c r="Q967" s="73"/>
    </row>
    <row r="968" spans="6:17" ht="12.75">
      <c r="F968" s="71"/>
      <c r="Q968" s="73"/>
    </row>
    <row r="969" spans="6:17" ht="12.75">
      <c r="F969" s="71"/>
      <c r="Q969" s="73"/>
    </row>
    <row r="970" spans="6:17" ht="12.75">
      <c r="F970" s="71"/>
      <c r="Q970" s="73"/>
    </row>
    <row r="971" spans="6:17" ht="12.75">
      <c r="F971" s="71"/>
      <c r="Q971" s="73"/>
    </row>
    <row r="972" spans="6:17" ht="12.75">
      <c r="F972" s="71"/>
      <c r="Q972" s="73"/>
    </row>
    <row r="973" spans="6:17" ht="12.75">
      <c r="F973" s="71"/>
      <c r="Q973" s="73"/>
    </row>
    <row r="974" spans="6:17" ht="12.75">
      <c r="F974" s="71"/>
      <c r="Q974" s="73"/>
    </row>
    <row r="975" spans="6:17" ht="12.75">
      <c r="F975" s="71"/>
      <c r="Q975" s="73"/>
    </row>
    <row r="976" spans="6:17" ht="12.75">
      <c r="F976" s="71"/>
      <c r="Q976" s="73"/>
    </row>
    <row r="977" spans="6:17" ht="12.75">
      <c r="F977" s="71"/>
      <c r="Q977" s="73"/>
    </row>
    <row r="978" spans="6:17" ht="12.75">
      <c r="F978" s="71"/>
      <c r="Q978" s="73"/>
    </row>
    <row r="979" spans="6:17" ht="12.75">
      <c r="F979" s="71"/>
      <c r="Q979" s="73"/>
    </row>
    <row r="980" spans="6:17" ht="12.75">
      <c r="F980" s="71"/>
      <c r="Q980" s="73"/>
    </row>
    <row r="981" spans="6:17" ht="12.75">
      <c r="F981" s="71"/>
      <c r="Q981" s="73"/>
    </row>
    <row r="982" spans="6:17" ht="12.75">
      <c r="F982" s="71"/>
      <c r="Q982" s="73"/>
    </row>
    <row r="983" spans="6:17" ht="12.75">
      <c r="F983" s="71"/>
      <c r="Q983" s="73"/>
    </row>
    <row r="984" spans="6:17" ht="12.75">
      <c r="F984" s="71"/>
      <c r="Q984" s="73"/>
    </row>
    <row r="985" spans="6:17" ht="12.75">
      <c r="F985" s="71"/>
      <c r="Q985" s="73"/>
    </row>
    <row r="986" spans="6:17" ht="12.75">
      <c r="F986" s="71"/>
      <c r="Q986" s="73"/>
    </row>
    <row r="987" spans="6:17" ht="12.75">
      <c r="F987" s="71"/>
      <c r="Q987" s="73"/>
    </row>
    <row r="988" spans="6:17" ht="12.75">
      <c r="F988" s="71"/>
      <c r="Q988" s="73"/>
    </row>
    <row r="989" spans="6:17" ht="12.75">
      <c r="F989" s="71"/>
      <c r="Q989" s="73"/>
    </row>
    <row r="990" spans="6:17" ht="12.75">
      <c r="F990" s="71"/>
      <c r="Q990" s="73"/>
    </row>
    <row r="991" spans="6:17" ht="12.75">
      <c r="F991" s="71"/>
      <c r="Q991" s="73"/>
    </row>
    <row r="992" spans="6:17" ht="12.75">
      <c r="F992" s="71"/>
      <c r="Q992" s="73"/>
    </row>
    <row r="993" spans="6:17" ht="12.75">
      <c r="F993" s="71"/>
      <c r="Q993" s="73"/>
    </row>
    <row r="994" spans="6:17" ht="12.75">
      <c r="F994" s="71"/>
      <c r="Q994" s="73"/>
    </row>
    <row r="995" spans="6:17" ht="12.75">
      <c r="F995" s="71"/>
      <c r="Q995" s="73"/>
    </row>
    <row r="996" spans="6:17" ht="12.75">
      <c r="F996" s="71"/>
      <c r="Q996" s="73"/>
    </row>
    <row r="997" spans="6:17" ht="12.75">
      <c r="F997" s="71"/>
      <c r="Q997" s="73"/>
    </row>
    <row r="998" spans="6:17" ht="12.75">
      <c r="F998" s="71"/>
      <c r="Q998" s="73"/>
    </row>
    <row r="999" spans="6:17" ht="12.75">
      <c r="F999" s="71"/>
      <c r="Q999" s="73"/>
    </row>
    <row r="1000" spans="6:17" ht="12.75">
      <c r="F1000" s="71"/>
      <c r="Q1000" s="73"/>
    </row>
    <row r="1001" spans="6:17" ht="12.75">
      <c r="F1001" s="71"/>
      <c r="Q1001" s="73"/>
    </row>
  </sheetData>
  <autoFilter ref="A1:X36" xr:uid="{00000000-0009-0000-0000-000011000000}"/>
  <mergeCells count="1">
    <mergeCell ref="N1:O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fitToPage="1"/>
  </sheetPr>
  <dimension ref="A1:W1001"/>
  <sheetViews>
    <sheetView workbookViewId="0"/>
  </sheetViews>
  <sheetFormatPr defaultColWidth="14.42578125" defaultRowHeight="15.75" customHeight="1"/>
  <cols>
    <col min="1" max="1" width="8.85546875" customWidth="1"/>
    <col min="2" max="2" width="76.28515625" customWidth="1"/>
    <col min="3" max="3" width="21.140625" customWidth="1"/>
    <col min="4" max="4" width="22.7109375" customWidth="1"/>
    <col min="5" max="5" width="11.85546875" customWidth="1"/>
    <col min="6" max="6" width="19.28515625" customWidth="1"/>
    <col min="7" max="7" width="19" customWidth="1"/>
    <col min="8" max="8" width="24.85546875" customWidth="1"/>
    <col min="9" max="9" width="26" customWidth="1"/>
    <col min="10" max="10" width="34.5703125" customWidth="1"/>
    <col min="11" max="11" width="28.140625" customWidth="1"/>
    <col min="13" max="13" width="22.7109375" customWidth="1"/>
    <col min="15" max="15" width="10.5703125" customWidth="1"/>
    <col min="16" max="16" width="37.28515625" customWidth="1"/>
  </cols>
  <sheetData>
    <row r="1" spans="1:16" ht="38.25" customHeight="1">
      <c r="B1" s="179" t="s">
        <v>67</v>
      </c>
      <c r="C1" s="180" t="s">
        <v>112</v>
      </c>
      <c r="D1" s="181" t="s">
        <v>68</v>
      </c>
      <c r="E1" s="181" t="s">
        <v>69</v>
      </c>
      <c r="F1" s="181" t="s">
        <v>71</v>
      </c>
      <c r="G1" s="181" t="s">
        <v>72</v>
      </c>
      <c r="H1" s="182" t="s">
        <v>73</v>
      </c>
      <c r="I1" s="182" t="s">
        <v>74</v>
      </c>
      <c r="J1" s="182" t="s">
        <v>129</v>
      </c>
      <c r="K1" s="182" t="s">
        <v>76</v>
      </c>
      <c r="L1" s="182" t="s">
        <v>130</v>
      </c>
      <c r="M1" s="260" t="s">
        <v>78</v>
      </c>
      <c r="N1" s="257"/>
      <c r="P1" s="57" t="s">
        <v>82</v>
      </c>
    </row>
    <row r="2" spans="1:16" ht="25.5">
      <c r="A2" s="185"/>
      <c r="B2" s="231"/>
      <c r="C2" s="180" t="s">
        <v>79</v>
      </c>
      <c r="D2" s="181" t="s">
        <v>79</v>
      </c>
      <c r="E2" s="181"/>
      <c r="F2" s="181" t="s">
        <v>79</v>
      </c>
      <c r="G2" s="181" t="s">
        <v>79</v>
      </c>
      <c r="H2" s="232" t="s">
        <v>79</v>
      </c>
      <c r="I2" s="232" t="s">
        <v>79</v>
      </c>
      <c r="J2" s="232" t="s">
        <v>79</v>
      </c>
      <c r="K2" s="232" t="s">
        <v>79</v>
      </c>
      <c r="L2" s="232" t="s">
        <v>80</v>
      </c>
      <c r="M2" s="232" t="s">
        <v>80</v>
      </c>
      <c r="N2" s="233" t="s">
        <v>81</v>
      </c>
      <c r="P2" s="73"/>
    </row>
    <row r="3" spans="1:16" ht="15">
      <c r="A3" s="185">
        <v>1</v>
      </c>
      <c r="B3" s="189" t="s">
        <v>12</v>
      </c>
      <c r="C3" s="180">
        <v>100</v>
      </c>
      <c r="D3" s="181">
        <v>61</v>
      </c>
      <c r="E3" s="181"/>
      <c r="F3" s="181">
        <v>0</v>
      </c>
      <c r="G3" s="181">
        <v>1</v>
      </c>
      <c r="H3" s="187">
        <v>37</v>
      </c>
      <c r="I3" s="187">
        <v>1</v>
      </c>
      <c r="J3" s="187">
        <v>0</v>
      </c>
      <c r="K3" s="187">
        <v>0</v>
      </c>
      <c r="L3" s="187">
        <v>0</v>
      </c>
      <c r="M3" s="187">
        <v>0</v>
      </c>
      <c r="N3" s="192"/>
      <c r="P3" s="72">
        <f t="shared" ref="P3:P36" si="0">C3-D3-F3-G3-H3-I3-K3-J3-L3-M3</f>
        <v>0</v>
      </c>
    </row>
    <row r="4" spans="1:16" ht="25.5">
      <c r="A4" s="185">
        <v>2</v>
      </c>
      <c r="B4" s="189" t="s">
        <v>13</v>
      </c>
      <c r="C4" s="180">
        <v>199</v>
      </c>
      <c r="D4" s="181">
        <v>129</v>
      </c>
      <c r="E4" s="181"/>
      <c r="F4" s="181">
        <v>0</v>
      </c>
      <c r="G4" s="181">
        <v>2</v>
      </c>
      <c r="H4" s="187">
        <v>38</v>
      </c>
      <c r="I4" s="187">
        <v>22</v>
      </c>
      <c r="J4" s="187">
        <v>6</v>
      </c>
      <c r="K4" s="187">
        <v>0</v>
      </c>
      <c r="L4" s="187">
        <v>0</v>
      </c>
      <c r="M4" s="187">
        <v>2</v>
      </c>
      <c r="N4" s="180" t="s">
        <v>131</v>
      </c>
      <c r="P4" s="72">
        <f t="shared" si="0"/>
        <v>0</v>
      </c>
    </row>
    <row r="5" spans="1:16" ht="15">
      <c r="A5" s="185">
        <v>3</v>
      </c>
      <c r="B5" s="189" t="s">
        <v>14</v>
      </c>
      <c r="C5" s="180">
        <v>378</v>
      </c>
      <c r="D5" s="181">
        <v>171</v>
      </c>
      <c r="E5" s="181"/>
      <c r="F5" s="181">
        <v>0</v>
      </c>
      <c r="G5" s="181">
        <v>0</v>
      </c>
      <c r="H5" s="187">
        <v>107</v>
      </c>
      <c r="I5" s="187">
        <v>98</v>
      </c>
      <c r="J5" s="187">
        <v>1</v>
      </c>
      <c r="K5" s="187">
        <v>0</v>
      </c>
      <c r="L5" s="187">
        <v>1</v>
      </c>
      <c r="M5" s="187">
        <v>0</v>
      </c>
      <c r="N5" s="192"/>
      <c r="P5" s="72">
        <f t="shared" si="0"/>
        <v>0</v>
      </c>
    </row>
    <row r="6" spans="1:16" ht="89.25">
      <c r="A6" s="185">
        <v>4</v>
      </c>
      <c r="B6" s="189" t="s">
        <v>15</v>
      </c>
      <c r="C6" s="180">
        <v>126</v>
      </c>
      <c r="D6" s="181">
        <v>77</v>
      </c>
      <c r="E6" s="181"/>
      <c r="F6" s="181">
        <v>3</v>
      </c>
      <c r="G6" s="181">
        <v>5</v>
      </c>
      <c r="H6" s="187">
        <v>18</v>
      </c>
      <c r="I6" s="187">
        <v>15</v>
      </c>
      <c r="J6" s="187">
        <v>8</v>
      </c>
      <c r="K6" s="187">
        <v>0</v>
      </c>
      <c r="L6" s="187">
        <v>0</v>
      </c>
      <c r="M6" s="187">
        <v>0</v>
      </c>
      <c r="N6" s="180" t="s">
        <v>132</v>
      </c>
      <c r="P6" s="72">
        <f t="shared" si="0"/>
        <v>0</v>
      </c>
    </row>
    <row r="7" spans="1:16" ht="89.25">
      <c r="A7" s="185">
        <v>5</v>
      </c>
      <c r="B7" s="189" t="s">
        <v>16</v>
      </c>
      <c r="C7" s="180">
        <v>224</v>
      </c>
      <c r="D7" s="181">
        <v>183</v>
      </c>
      <c r="E7" s="181"/>
      <c r="F7" s="181">
        <v>0</v>
      </c>
      <c r="G7" s="181">
        <v>3</v>
      </c>
      <c r="H7" s="187">
        <v>8</v>
      </c>
      <c r="I7" s="187">
        <v>17</v>
      </c>
      <c r="J7" s="187">
        <v>4</v>
      </c>
      <c r="K7" s="187">
        <v>0</v>
      </c>
      <c r="L7" s="187">
        <v>0</v>
      </c>
      <c r="M7" s="187">
        <v>1</v>
      </c>
      <c r="N7" s="180" t="s">
        <v>119</v>
      </c>
      <c r="P7" s="72">
        <f t="shared" si="0"/>
        <v>8</v>
      </c>
    </row>
    <row r="8" spans="1:16" ht="15">
      <c r="A8" s="185">
        <v>6</v>
      </c>
      <c r="B8" s="189" t="s">
        <v>17</v>
      </c>
      <c r="C8" s="180">
        <v>192</v>
      </c>
      <c r="D8" s="181">
        <v>43</v>
      </c>
      <c r="E8" s="181"/>
      <c r="F8" s="181">
        <v>0</v>
      </c>
      <c r="G8" s="181">
        <v>0</v>
      </c>
      <c r="H8" s="187">
        <v>131</v>
      </c>
      <c r="I8" s="187">
        <v>17</v>
      </c>
      <c r="J8" s="187">
        <v>0</v>
      </c>
      <c r="K8" s="187">
        <v>0</v>
      </c>
      <c r="L8" s="187">
        <v>1</v>
      </c>
      <c r="M8" s="187">
        <v>0</v>
      </c>
      <c r="N8" s="192"/>
      <c r="P8" s="72">
        <f t="shared" si="0"/>
        <v>0</v>
      </c>
    </row>
    <row r="9" spans="1:16" ht="15">
      <c r="A9" s="185">
        <v>7</v>
      </c>
      <c r="B9" s="189" t="s">
        <v>18</v>
      </c>
      <c r="C9" s="180">
        <v>351</v>
      </c>
      <c r="D9" s="181">
        <v>98</v>
      </c>
      <c r="E9" s="181"/>
      <c r="F9" s="181">
        <v>0</v>
      </c>
      <c r="G9" s="181">
        <v>7</v>
      </c>
      <c r="H9" s="187">
        <v>122</v>
      </c>
      <c r="I9" s="187">
        <v>124</v>
      </c>
      <c r="J9" s="187">
        <v>0</v>
      </c>
      <c r="K9" s="187">
        <v>0</v>
      </c>
      <c r="L9" s="187">
        <v>0</v>
      </c>
      <c r="M9" s="187">
        <v>0</v>
      </c>
      <c r="N9" s="192"/>
      <c r="P9" s="72">
        <f t="shared" si="0"/>
        <v>0</v>
      </c>
    </row>
    <row r="10" spans="1:16" ht="15">
      <c r="A10" s="185">
        <v>8</v>
      </c>
      <c r="B10" s="189" t="s">
        <v>19</v>
      </c>
      <c r="C10" s="180">
        <v>151</v>
      </c>
      <c r="D10" s="181">
        <v>72</v>
      </c>
      <c r="E10" s="181"/>
      <c r="F10" s="181">
        <v>0</v>
      </c>
      <c r="G10" s="181">
        <v>2</v>
      </c>
      <c r="H10" s="187">
        <v>47</v>
      </c>
      <c r="I10" s="187">
        <v>30</v>
      </c>
      <c r="J10" s="187">
        <v>0</v>
      </c>
      <c r="K10" s="187">
        <v>0</v>
      </c>
      <c r="L10" s="187">
        <v>0</v>
      </c>
      <c r="M10" s="187">
        <v>0</v>
      </c>
      <c r="N10" s="192"/>
      <c r="P10" s="72">
        <f t="shared" si="0"/>
        <v>0</v>
      </c>
    </row>
    <row r="11" spans="1:16" ht="15">
      <c r="A11" s="185">
        <v>9</v>
      </c>
      <c r="B11" s="189" t="s">
        <v>64</v>
      </c>
      <c r="C11" s="180">
        <v>197</v>
      </c>
      <c r="D11" s="181">
        <v>151</v>
      </c>
      <c r="E11" s="181"/>
      <c r="F11" s="181">
        <v>0</v>
      </c>
      <c r="G11" s="181">
        <v>1</v>
      </c>
      <c r="H11" s="187">
        <v>20</v>
      </c>
      <c r="I11" s="187">
        <v>19</v>
      </c>
      <c r="J11" s="187">
        <v>6</v>
      </c>
      <c r="K11" s="187">
        <v>0</v>
      </c>
      <c r="L11" s="187">
        <v>0</v>
      </c>
      <c r="M11" s="187">
        <v>0</v>
      </c>
      <c r="N11" s="180">
        <v>0</v>
      </c>
      <c r="P11" s="72">
        <f t="shared" si="0"/>
        <v>0</v>
      </c>
    </row>
    <row r="12" spans="1:16" ht="15">
      <c r="A12" s="185">
        <v>10</v>
      </c>
      <c r="B12" s="189" t="s">
        <v>33</v>
      </c>
      <c r="C12" s="180">
        <v>58</v>
      </c>
      <c r="D12" s="181">
        <v>38</v>
      </c>
      <c r="E12" s="181"/>
      <c r="F12" s="181">
        <v>0</v>
      </c>
      <c r="G12" s="181">
        <v>0</v>
      </c>
      <c r="H12" s="187">
        <v>9</v>
      </c>
      <c r="I12" s="187">
        <v>10</v>
      </c>
      <c r="J12" s="187">
        <v>1</v>
      </c>
      <c r="K12" s="187">
        <v>0</v>
      </c>
      <c r="L12" s="187">
        <v>0</v>
      </c>
      <c r="M12" s="187">
        <v>0</v>
      </c>
      <c r="N12" s="180">
        <v>0</v>
      </c>
      <c r="P12" s="72">
        <f t="shared" si="0"/>
        <v>0</v>
      </c>
    </row>
    <row r="13" spans="1:16" ht="30">
      <c r="A13" s="185">
        <v>11</v>
      </c>
      <c r="B13" s="189" t="s">
        <v>21</v>
      </c>
      <c r="C13" s="180">
        <v>166</v>
      </c>
      <c r="D13" s="181">
        <v>47</v>
      </c>
      <c r="E13" s="181"/>
      <c r="F13" s="181">
        <v>0</v>
      </c>
      <c r="G13" s="181">
        <v>1</v>
      </c>
      <c r="H13" s="187">
        <v>60</v>
      </c>
      <c r="I13" s="187">
        <v>26</v>
      </c>
      <c r="J13" s="187">
        <v>3</v>
      </c>
      <c r="K13" s="187">
        <v>0</v>
      </c>
      <c r="L13" s="187">
        <v>0</v>
      </c>
      <c r="M13" s="187">
        <v>0</v>
      </c>
      <c r="N13" s="192"/>
      <c r="P13" s="72">
        <f t="shared" si="0"/>
        <v>29</v>
      </c>
    </row>
    <row r="14" spans="1:16" ht="15">
      <c r="A14" s="185">
        <v>12</v>
      </c>
      <c r="B14" s="189" t="s">
        <v>22</v>
      </c>
      <c r="C14" s="180">
        <v>138</v>
      </c>
      <c r="D14" s="181">
        <v>67</v>
      </c>
      <c r="E14" s="181"/>
      <c r="F14" s="181">
        <v>0</v>
      </c>
      <c r="G14" s="181">
        <v>0</v>
      </c>
      <c r="H14" s="187">
        <v>47</v>
      </c>
      <c r="I14" s="187">
        <v>21</v>
      </c>
      <c r="J14" s="187">
        <v>3</v>
      </c>
      <c r="K14" s="187">
        <v>0</v>
      </c>
      <c r="L14" s="187">
        <v>0</v>
      </c>
      <c r="M14" s="187">
        <v>0</v>
      </c>
      <c r="N14" s="180">
        <v>0</v>
      </c>
      <c r="P14" s="72">
        <f t="shared" si="0"/>
        <v>0</v>
      </c>
    </row>
    <row r="15" spans="1:16" ht="15">
      <c r="A15" s="185">
        <v>13</v>
      </c>
      <c r="B15" s="189" t="s">
        <v>23</v>
      </c>
      <c r="C15" s="180">
        <v>60</v>
      </c>
      <c r="D15" s="181">
        <v>23</v>
      </c>
      <c r="E15" s="181"/>
      <c r="F15" s="181">
        <v>0</v>
      </c>
      <c r="G15" s="181">
        <v>0</v>
      </c>
      <c r="H15" s="187">
        <v>30</v>
      </c>
      <c r="I15" s="187">
        <v>3</v>
      </c>
      <c r="J15" s="187">
        <v>4</v>
      </c>
      <c r="K15" s="187">
        <v>0</v>
      </c>
      <c r="L15" s="187">
        <v>0</v>
      </c>
      <c r="M15" s="187">
        <v>0</v>
      </c>
      <c r="N15" s="180">
        <v>0</v>
      </c>
      <c r="P15" s="72">
        <f t="shared" si="0"/>
        <v>0</v>
      </c>
    </row>
    <row r="16" spans="1:16" ht="15">
      <c r="A16" s="185">
        <v>14</v>
      </c>
      <c r="B16" s="189" t="s">
        <v>24</v>
      </c>
      <c r="C16" s="180">
        <v>72</v>
      </c>
      <c r="D16" s="181">
        <v>51</v>
      </c>
      <c r="E16" s="181"/>
      <c r="F16" s="181">
        <v>1</v>
      </c>
      <c r="G16" s="181">
        <v>0</v>
      </c>
      <c r="H16" s="187">
        <v>16</v>
      </c>
      <c r="I16" s="187">
        <v>3</v>
      </c>
      <c r="J16" s="187">
        <v>1</v>
      </c>
      <c r="K16" s="187">
        <v>0</v>
      </c>
      <c r="L16" s="187">
        <v>0</v>
      </c>
      <c r="M16" s="187">
        <v>0</v>
      </c>
      <c r="N16" s="180">
        <v>0</v>
      </c>
      <c r="P16" s="72">
        <f t="shared" si="0"/>
        <v>0</v>
      </c>
    </row>
    <row r="17" spans="1:23" ht="38.25">
      <c r="A17" s="185">
        <v>15</v>
      </c>
      <c r="B17" s="189" t="s">
        <v>25</v>
      </c>
      <c r="C17" s="180">
        <v>185</v>
      </c>
      <c r="D17" s="181">
        <v>134</v>
      </c>
      <c r="E17" s="181"/>
      <c r="F17" s="181">
        <v>2</v>
      </c>
      <c r="G17" s="181">
        <v>0</v>
      </c>
      <c r="H17" s="187">
        <v>9</v>
      </c>
      <c r="I17" s="187">
        <v>15</v>
      </c>
      <c r="J17" s="187">
        <v>10</v>
      </c>
      <c r="K17" s="187">
        <v>1</v>
      </c>
      <c r="L17" s="187">
        <v>11</v>
      </c>
      <c r="M17" s="187">
        <v>3</v>
      </c>
      <c r="N17" s="180" t="s">
        <v>120</v>
      </c>
      <c r="P17" s="72">
        <f t="shared" si="0"/>
        <v>0</v>
      </c>
    </row>
    <row r="18" spans="1:23" ht="30">
      <c r="A18" s="185">
        <v>16</v>
      </c>
      <c r="B18" s="189" t="s">
        <v>27</v>
      </c>
      <c r="C18" s="180">
        <v>67</v>
      </c>
      <c r="D18" s="181">
        <v>44</v>
      </c>
      <c r="E18" s="181"/>
      <c r="F18" s="181">
        <v>0</v>
      </c>
      <c r="G18" s="181">
        <v>0</v>
      </c>
      <c r="H18" s="187">
        <v>16</v>
      </c>
      <c r="I18" s="187">
        <v>0</v>
      </c>
      <c r="J18" s="187">
        <v>6</v>
      </c>
      <c r="K18" s="187">
        <v>1</v>
      </c>
      <c r="L18" s="187">
        <v>0</v>
      </c>
      <c r="M18" s="187">
        <v>0</v>
      </c>
      <c r="N18" s="180">
        <v>0</v>
      </c>
      <c r="P18" s="72">
        <f t="shared" si="0"/>
        <v>0</v>
      </c>
    </row>
    <row r="19" spans="1:23" ht="15">
      <c r="A19" s="185">
        <v>17</v>
      </c>
      <c r="B19" s="189" t="s">
        <v>29</v>
      </c>
      <c r="C19" s="180">
        <v>205</v>
      </c>
      <c r="D19" s="181">
        <v>102</v>
      </c>
      <c r="E19" s="181"/>
      <c r="F19" s="181">
        <v>0</v>
      </c>
      <c r="G19" s="181">
        <v>7</v>
      </c>
      <c r="H19" s="187">
        <v>78</v>
      </c>
      <c r="I19" s="187">
        <v>9</v>
      </c>
      <c r="J19" s="187">
        <v>6</v>
      </c>
      <c r="K19" s="187">
        <v>0</v>
      </c>
      <c r="L19" s="187">
        <v>3</v>
      </c>
      <c r="M19" s="187">
        <v>0</v>
      </c>
      <c r="N19" s="192"/>
      <c r="P19" s="72">
        <f t="shared" si="0"/>
        <v>0</v>
      </c>
    </row>
    <row r="20" spans="1:23" ht="15">
      <c r="A20" s="185">
        <v>18</v>
      </c>
      <c r="B20" s="189" t="s">
        <v>30</v>
      </c>
      <c r="C20" s="180">
        <v>95</v>
      </c>
      <c r="D20" s="181">
        <v>79</v>
      </c>
      <c r="E20" s="181"/>
      <c r="F20" s="181">
        <v>0</v>
      </c>
      <c r="G20" s="181">
        <v>0</v>
      </c>
      <c r="H20" s="187">
        <v>8</v>
      </c>
      <c r="I20" s="187">
        <v>5</v>
      </c>
      <c r="J20" s="187">
        <v>1</v>
      </c>
      <c r="K20" s="187">
        <v>0</v>
      </c>
      <c r="L20" s="187">
        <v>2</v>
      </c>
      <c r="M20" s="187">
        <v>1</v>
      </c>
      <c r="N20" s="180" t="s">
        <v>133</v>
      </c>
      <c r="P20" s="72">
        <f t="shared" si="0"/>
        <v>-1</v>
      </c>
    </row>
    <row r="21" spans="1:23" ht="15">
      <c r="A21" s="185">
        <v>19</v>
      </c>
      <c r="B21" s="189" t="s">
        <v>31</v>
      </c>
      <c r="C21" s="180">
        <v>111</v>
      </c>
      <c r="D21" s="181">
        <v>53</v>
      </c>
      <c r="E21" s="181"/>
      <c r="F21" s="181">
        <v>1</v>
      </c>
      <c r="G21" s="181">
        <v>0</v>
      </c>
      <c r="H21" s="187">
        <v>27</v>
      </c>
      <c r="I21" s="187">
        <v>26</v>
      </c>
      <c r="J21" s="187">
        <v>5</v>
      </c>
      <c r="K21" s="187">
        <v>0</v>
      </c>
      <c r="L21" s="187">
        <v>0</v>
      </c>
      <c r="M21" s="187">
        <v>0</v>
      </c>
      <c r="N21" s="180">
        <v>0</v>
      </c>
      <c r="P21" s="72">
        <f t="shared" si="0"/>
        <v>-1</v>
      </c>
    </row>
    <row r="22" spans="1:23" ht="15">
      <c r="A22" s="185">
        <v>20</v>
      </c>
      <c r="B22" s="189" t="s">
        <v>32</v>
      </c>
      <c r="C22" s="180">
        <v>198</v>
      </c>
      <c r="D22" s="181">
        <v>146</v>
      </c>
      <c r="E22" s="181"/>
      <c r="F22" s="181">
        <v>2</v>
      </c>
      <c r="G22" s="181">
        <v>1</v>
      </c>
      <c r="H22" s="187">
        <v>33</v>
      </c>
      <c r="I22" s="187">
        <v>9</v>
      </c>
      <c r="J22" s="187">
        <v>7</v>
      </c>
      <c r="K22" s="187">
        <v>0</v>
      </c>
      <c r="L22" s="187">
        <v>0</v>
      </c>
      <c r="M22" s="187">
        <v>0</v>
      </c>
      <c r="N22" s="180">
        <v>0</v>
      </c>
      <c r="P22" s="72">
        <f t="shared" si="0"/>
        <v>0</v>
      </c>
    </row>
    <row r="23" spans="1:23" ht="15">
      <c r="A23" s="185">
        <v>21</v>
      </c>
      <c r="B23" s="189" t="s">
        <v>34</v>
      </c>
      <c r="C23" s="180">
        <v>85</v>
      </c>
      <c r="D23" s="181">
        <v>41</v>
      </c>
      <c r="E23" s="181"/>
      <c r="F23" s="181">
        <v>0</v>
      </c>
      <c r="G23" s="181">
        <v>0</v>
      </c>
      <c r="H23" s="187">
        <v>15</v>
      </c>
      <c r="I23" s="187">
        <v>4</v>
      </c>
      <c r="J23" s="187">
        <v>3</v>
      </c>
      <c r="K23" s="187">
        <v>0</v>
      </c>
      <c r="L23" s="187">
        <v>0</v>
      </c>
      <c r="M23" s="187">
        <v>0</v>
      </c>
      <c r="N23" s="180">
        <v>0</v>
      </c>
      <c r="P23" s="72">
        <f t="shared" si="0"/>
        <v>22</v>
      </c>
    </row>
    <row r="24" spans="1:23" ht="15">
      <c r="A24" s="185">
        <v>22</v>
      </c>
      <c r="B24" s="189" t="s">
        <v>35</v>
      </c>
      <c r="C24" s="180">
        <v>44</v>
      </c>
      <c r="D24" s="181">
        <v>23</v>
      </c>
      <c r="E24" s="181"/>
      <c r="F24" s="181">
        <v>0</v>
      </c>
      <c r="G24" s="181">
        <v>0</v>
      </c>
      <c r="H24" s="187">
        <v>12</v>
      </c>
      <c r="I24" s="187">
        <v>5</v>
      </c>
      <c r="J24" s="187">
        <v>3</v>
      </c>
      <c r="K24" s="187">
        <v>1</v>
      </c>
      <c r="L24" s="187">
        <v>0</v>
      </c>
      <c r="M24" s="187">
        <v>0</v>
      </c>
      <c r="N24" s="180">
        <v>0</v>
      </c>
      <c r="P24" s="72">
        <f t="shared" si="0"/>
        <v>0</v>
      </c>
    </row>
    <row r="25" spans="1:23" ht="15">
      <c r="A25" s="185">
        <v>23</v>
      </c>
      <c r="B25" s="189" t="s">
        <v>36</v>
      </c>
      <c r="C25" s="180">
        <v>248</v>
      </c>
      <c r="D25" s="181">
        <v>201</v>
      </c>
      <c r="E25" s="181"/>
      <c r="F25" s="181">
        <v>0</v>
      </c>
      <c r="G25" s="181">
        <v>0</v>
      </c>
      <c r="H25" s="187">
        <v>10</v>
      </c>
      <c r="I25" s="187">
        <v>14</v>
      </c>
      <c r="J25" s="187">
        <v>5</v>
      </c>
      <c r="K25" s="187">
        <v>0</v>
      </c>
      <c r="L25" s="187">
        <v>0</v>
      </c>
      <c r="M25" s="187">
        <v>0</v>
      </c>
      <c r="N25" s="180">
        <v>0</v>
      </c>
      <c r="P25" s="72">
        <f t="shared" si="0"/>
        <v>18</v>
      </c>
    </row>
    <row r="26" spans="1:23" ht="15">
      <c r="A26" s="185">
        <v>24</v>
      </c>
      <c r="B26" s="189" t="s">
        <v>37</v>
      </c>
      <c r="C26" s="180">
        <v>256</v>
      </c>
      <c r="D26" s="181">
        <v>150</v>
      </c>
      <c r="E26" s="181"/>
      <c r="F26" s="181">
        <v>6</v>
      </c>
      <c r="G26" s="181">
        <v>0</v>
      </c>
      <c r="H26" s="187">
        <v>16</v>
      </c>
      <c r="I26" s="187">
        <v>19</v>
      </c>
      <c r="J26" s="187">
        <v>10</v>
      </c>
      <c r="K26" s="187">
        <v>0</v>
      </c>
      <c r="L26" s="187">
        <v>0</v>
      </c>
      <c r="M26" s="187">
        <v>0</v>
      </c>
      <c r="N26" s="192"/>
      <c r="P26" s="72">
        <f t="shared" si="0"/>
        <v>55</v>
      </c>
    </row>
    <row r="27" spans="1:23" ht="15">
      <c r="A27" s="185">
        <v>25</v>
      </c>
      <c r="B27" s="189" t="s">
        <v>38</v>
      </c>
      <c r="C27" s="180">
        <v>154</v>
      </c>
      <c r="D27" s="181">
        <v>120</v>
      </c>
      <c r="E27" s="181"/>
      <c r="F27" s="181">
        <v>0</v>
      </c>
      <c r="G27" s="181">
        <v>1</v>
      </c>
      <c r="H27" s="187">
        <v>4</v>
      </c>
      <c r="I27" s="187">
        <v>22</v>
      </c>
      <c r="J27" s="187">
        <v>7</v>
      </c>
      <c r="K27" s="187">
        <v>0</v>
      </c>
      <c r="L27" s="187">
        <v>0</v>
      </c>
      <c r="M27" s="187">
        <v>0</v>
      </c>
      <c r="N27" s="180">
        <v>0</v>
      </c>
      <c r="P27" s="72">
        <f t="shared" si="0"/>
        <v>0</v>
      </c>
    </row>
    <row r="28" spans="1:23" ht="15">
      <c r="A28" s="185">
        <v>26</v>
      </c>
      <c r="B28" s="189" t="s">
        <v>39</v>
      </c>
      <c r="C28" s="180">
        <v>237</v>
      </c>
      <c r="D28" s="181">
        <v>135</v>
      </c>
      <c r="E28" s="181"/>
      <c r="F28" s="181">
        <v>0</v>
      </c>
      <c r="G28" s="181">
        <v>0</v>
      </c>
      <c r="H28" s="187">
        <v>92</v>
      </c>
      <c r="I28" s="187">
        <v>9</v>
      </c>
      <c r="J28" s="187">
        <v>1</v>
      </c>
      <c r="K28" s="187">
        <v>0</v>
      </c>
      <c r="L28" s="187">
        <v>0</v>
      </c>
      <c r="M28" s="187">
        <v>0</v>
      </c>
      <c r="N28" s="180">
        <v>0</v>
      </c>
      <c r="P28" s="72">
        <f t="shared" si="0"/>
        <v>0</v>
      </c>
    </row>
    <row r="29" spans="1:23" ht="15">
      <c r="A29" s="185">
        <v>27</v>
      </c>
      <c r="B29" s="189" t="s">
        <v>40</v>
      </c>
      <c r="C29" s="180">
        <v>106</v>
      </c>
      <c r="D29" s="181">
        <v>81</v>
      </c>
      <c r="E29" s="181"/>
      <c r="F29" s="181">
        <v>61</v>
      </c>
      <c r="G29" s="181">
        <v>0</v>
      </c>
      <c r="H29" s="187">
        <v>2</v>
      </c>
      <c r="I29" s="187">
        <v>9</v>
      </c>
      <c r="J29" s="187">
        <v>7</v>
      </c>
      <c r="K29" s="187">
        <v>1</v>
      </c>
      <c r="L29" s="187">
        <v>6</v>
      </c>
      <c r="M29" s="187">
        <v>0</v>
      </c>
      <c r="N29" s="192"/>
      <c r="P29" s="72">
        <f t="shared" si="0"/>
        <v>-61</v>
      </c>
    </row>
    <row r="30" spans="1:23" ht="15">
      <c r="A30" s="185">
        <v>28</v>
      </c>
      <c r="B30" s="189" t="s">
        <v>41</v>
      </c>
      <c r="C30" s="180">
        <v>66</v>
      </c>
      <c r="D30" s="181">
        <v>43</v>
      </c>
      <c r="E30" s="181"/>
      <c r="F30" s="181">
        <v>0</v>
      </c>
      <c r="G30" s="181">
        <v>2</v>
      </c>
      <c r="H30" s="187">
        <v>17</v>
      </c>
      <c r="I30" s="187">
        <v>4</v>
      </c>
      <c r="J30" s="187">
        <v>0</v>
      </c>
      <c r="K30" s="187">
        <v>0</v>
      </c>
      <c r="L30" s="187">
        <v>0</v>
      </c>
      <c r="M30" s="187">
        <v>0</v>
      </c>
      <c r="N30" s="180">
        <v>0</v>
      </c>
      <c r="P30" s="72">
        <f t="shared" si="0"/>
        <v>0</v>
      </c>
    </row>
    <row r="31" spans="1:23" ht="15">
      <c r="A31" s="246">
        <v>29</v>
      </c>
      <c r="B31" s="247" t="s">
        <v>65</v>
      </c>
      <c r="C31" s="248">
        <v>118</v>
      </c>
      <c r="D31" s="249">
        <v>74</v>
      </c>
      <c r="E31" s="249"/>
      <c r="F31" s="249">
        <v>1</v>
      </c>
      <c r="G31" s="249">
        <v>0</v>
      </c>
      <c r="H31" s="250">
        <v>12</v>
      </c>
      <c r="I31" s="250">
        <v>9</v>
      </c>
      <c r="J31" s="250">
        <v>12</v>
      </c>
      <c r="K31" s="250">
        <v>4</v>
      </c>
      <c r="L31" s="250">
        <v>5</v>
      </c>
      <c r="M31" s="250">
        <v>1</v>
      </c>
      <c r="N31" s="251">
        <v>39090</v>
      </c>
      <c r="O31" s="252"/>
      <c r="P31" s="253">
        <f t="shared" si="0"/>
        <v>0</v>
      </c>
      <c r="Q31" s="252"/>
      <c r="R31" s="252"/>
      <c r="S31" s="252"/>
      <c r="T31" s="252"/>
      <c r="U31" s="252"/>
      <c r="V31" s="252"/>
      <c r="W31" s="252"/>
    </row>
    <row r="32" spans="1:23" ht="15">
      <c r="A32" s="185">
        <v>30</v>
      </c>
      <c r="B32" s="189" t="s">
        <v>43</v>
      </c>
      <c r="C32" s="180">
        <v>130</v>
      </c>
      <c r="D32" s="181">
        <v>48</v>
      </c>
      <c r="E32" s="181"/>
      <c r="F32" s="181">
        <v>0</v>
      </c>
      <c r="G32" s="181">
        <v>0</v>
      </c>
      <c r="H32" s="187">
        <v>55</v>
      </c>
      <c r="I32" s="187">
        <v>21</v>
      </c>
      <c r="J32" s="187">
        <v>3</v>
      </c>
      <c r="K32" s="187">
        <v>0</v>
      </c>
      <c r="L32" s="187">
        <v>2</v>
      </c>
      <c r="M32" s="187">
        <v>1</v>
      </c>
      <c r="N32" s="180" t="s">
        <v>125</v>
      </c>
      <c r="P32" s="72">
        <f t="shared" si="0"/>
        <v>0</v>
      </c>
    </row>
    <row r="33" spans="1:16" ht="30">
      <c r="A33" s="185">
        <v>31</v>
      </c>
      <c r="B33" s="189" t="s">
        <v>44</v>
      </c>
      <c r="C33" s="180">
        <v>48</v>
      </c>
      <c r="D33" s="181">
        <v>22</v>
      </c>
      <c r="E33" s="181"/>
      <c r="F33" s="181">
        <v>0</v>
      </c>
      <c r="G33" s="181">
        <v>0</v>
      </c>
      <c r="H33" s="187">
        <v>20</v>
      </c>
      <c r="I33" s="187">
        <v>2</v>
      </c>
      <c r="J33" s="187">
        <v>2</v>
      </c>
      <c r="K33" s="187">
        <v>1</v>
      </c>
      <c r="L33" s="187">
        <v>1</v>
      </c>
      <c r="M33" s="187">
        <v>0</v>
      </c>
      <c r="N33" s="180">
        <v>0</v>
      </c>
      <c r="P33" s="72">
        <f t="shared" si="0"/>
        <v>0</v>
      </c>
    </row>
    <row r="34" spans="1:16" ht="15">
      <c r="A34" s="185">
        <v>32</v>
      </c>
      <c r="B34" s="189" t="s">
        <v>45</v>
      </c>
      <c r="C34" s="180">
        <v>82</v>
      </c>
      <c r="D34" s="181">
        <v>65</v>
      </c>
      <c r="E34" s="181"/>
      <c r="F34" s="181">
        <v>0</v>
      </c>
      <c r="G34" s="181">
        <v>0</v>
      </c>
      <c r="H34" s="187">
        <v>2</v>
      </c>
      <c r="I34" s="187">
        <v>1</v>
      </c>
      <c r="J34" s="187">
        <v>8</v>
      </c>
      <c r="K34" s="187">
        <v>0</v>
      </c>
      <c r="L34" s="187">
        <v>6</v>
      </c>
      <c r="M34" s="187">
        <v>0</v>
      </c>
      <c r="N34" s="180">
        <v>0</v>
      </c>
      <c r="P34" s="72">
        <f t="shared" si="0"/>
        <v>0</v>
      </c>
    </row>
    <row r="35" spans="1:16" ht="15">
      <c r="A35" s="185">
        <v>33</v>
      </c>
      <c r="B35" s="189" t="s">
        <v>47</v>
      </c>
      <c r="C35" s="180">
        <v>87</v>
      </c>
      <c r="D35" s="181">
        <v>54</v>
      </c>
      <c r="E35" s="181"/>
      <c r="F35" s="181">
        <v>0</v>
      </c>
      <c r="G35" s="181">
        <v>0</v>
      </c>
      <c r="H35" s="187">
        <v>27</v>
      </c>
      <c r="I35" s="187">
        <v>2</v>
      </c>
      <c r="J35" s="187">
        <v>3</v>
      </c>
      <c r="K35" s="187">
        <v>0</v>
      </c>
      <c r="L35" s="187">
        <v>1</v>
      </c>
      <c r="M35" s="187">
        <v>0</v>
      </c>
      <c r="N35" s="192"/>
      <c r="P35" s="72">
        <f t="shared" si="0"/>
        <v>0</v>
      </c>
    </row>
    <row r="36" spans="1:16" ht="12.75">
      <c r="P36" s="72">
        <f t="shared" si="0"/>
        <v>0</v>
      </c>
    </row>
    <row r="37" spans="1:16" ht="12.75">
      <c r="P37" s="73"/>
    </row>
    <row r="38" spans="1:16" ht="12.75">
      <c r="P38" s="73"/>
    </row>
    <row r="39" spans="1:16" ht="12.75">
      <c r="P39" s="73"/>
    </row>
    <row r="40" spans="1:16" ht="12.75">
      <c r="P40" s="73"/>
    </row>
    <row r="41" spans="1:16" ht="12.75">
      <c r="P41" s="73"/>
    </row>
    <row r="42" spans="1:16" ht="12.75">
      <c r="P42" s="73"/>
    </row>
    <row r="43" spans="1:16" ht="12.75">
      <c r="P43" s="73"/>
    </row>
    <row r="44" spans="1:16" ht="12.75">
      <c r="P44" s="73"/>
    </row>
    <row r="45" spans="1:16" ht="12.75">
      <c r="P45" s="73"/>
    </row>
    <row r="46" spans="1:16" ht="12.75">
      <c r="P46" s="73"/>
    </row>
    <row r="47" spans="1:16" ht="12.75">
      <c r="P47" s="73"/>
    </row>
    <row r="48" spans="1:16" ht="12.75">
      <c r="P48" s="73"/>
    </row>
    <row r="49" spans="16:16" ht="12.75">
      <c r="P49" s="73"/>
    </row>
    <row r="50" spans="16:16" ht="12.75">
      <c r="P50" s="73"/>
    </row>
    <row r="51" spans="16:16" ht="12.75">
      <c r="P51" s="73"/>
    </row>
    <row r="52" spans="16:16" ht="12.75">
      <c r="P52" s="73"/>
    </row>
    <row r="53" spans="16:16" ht="12.75">
      <c r="P53" s="73"/>
    </row>
    <row r="54" spans="16:16" ht="12.75">
      <c r="P54" s="73"/>
    </row>
    <row r="55" spans="16:16" ht="12.75">
      <c r="P55" s="73"/>
    </row>
    <row r="56" spans="16:16" ht="12.75">
      <c r="P56" s="73"/>
    </row>
    <row r="57" spans="16:16" ht="12.75">
      <c r="P57" s="73"/>
    </row>
    <row r="58" spans="16:16" ht="12.75">
      <c r="P58" s="73"/>
    </row>
    <row r="59" spans="16:16" ht="12.75">
      <c r="P59" s="73"/>
    </row>
    <row r="60" spans="16:16" ht="12.75">
      <c r="P60" s="73"/>
    </row>
    <row r="61" spans="16:16" ht="12.75">
      <c r="P61" s="73"/>
    </row>
    <row r="62" spans="16:16" ht="12.75">
      <c r="P62" s="73"/>
    </row>
    <row r="63" spans="16:16" ht="12.75">
      <c r="P63" s="73"/>
    </row>
    <row r="64" spans="16:16" ht="12.75">
      <c r="P64" s="73"/>
    </row>
    <row r="65" spans="16:16" ht="12.75">
      <c r="P65" s="73"/>
    </row>
    <row r="66" spans="16:16" ht="12.75">
      <c r="P66" s="73"/>
    </row>
    <row r="67" spans="16:16" ht="12.75">
      <c r="P67" s="73"/>
    </row>
    <row r="68" spans="16:16" ht="12.75">
      <c r="P68" s="73"/>
    </row>
    <row r="69" spans="16:16" ht="12.75">
      <c r="P69" s="73"/>
    </row>
    <row r="70" spans="16:16" ht="12.75">
      <c r="P70" s="73"/>
    </row>
    <row r="71" spans="16:16" ht="12.75">
      <c r="P71" s="73"/>
    </row>
    <row r="72" spans="16:16" ht="12.75">
      <c r="P72" s="73"/>
    </row>
    <row r="73" spans="16:16" ht="12.75">
      <c r="P73" s="73"/>
    </row>
    <row r="74" spans="16:16" ht="12.75">
      <c r="P74" s="73"/>
    </row>
    <row r="75" spans="16:16" ht="12.75">
      <c r="P75" s="73"/>
    </row>
    <row r="76" spans="16:16" ht="12.75">
      <c r="P76" s="73"/>
    </row>
    <row r="77" spans="16:16" ht="12.75">
      <c r="P77" s="73"/>
    </row>
    <row r="78" spans="16:16" ht="12.75">
      <c r="P78" s="73"/>
    </row>
    <row r="79" spans="16:16" ht="12.75">
      <c r="P79" s="73"/>
    </row>
    <row r="80" spans="16:16" ht="12.75">
      <c r="P80" s="73"/>
    </row>
    <row r="81" spans="16:16" ht="12.75">
      <c r="P81" s="73"/>
    </row>
    <row r="82" spans="16:16" ht="12.75">
      <c r="P82" s="73"/>
    </row>
    <row r="83" spans="16:16" ht="12.75">
      <c r="P83" s="73"/>
    </row>
    <row r="84" spans="16:16" ht="12.75">
      <c r="P84" s="73"/>
    </row>
    <row r="85" spans="16:16" ht="12.75">
      <c r="P85" s="73"/>
    </row>
    <row r="86" spans="16:16" ht="12.75">
      <c r="P86" s="73"/>
    </row>
    <row r="87" spans="16:16" ht="12.75">
      <c r="P87" s="73"/>
    </row>
    <row r="88" spans="16:16" ht="12.75">
      <c r="P88" s="73"/>
    </row>
    <row r="89" spans="16:16" ht="12.75">
      <c r="P89" s="73"/>
    </row>
    <row r="90" spans="16:16" ht="12.75">
      <c r="P90" s="73"/>
    </row>
    <row r="91" spans="16:16" ht="12.75">
      <c r="P91" s="73"/>
    </row>
    <row r="92" spans="16:16" ht="12.75">
      <c r="P92" s="73"/>
    </row>
    <row r="93" spans="16:16" ht="12.75">
      <c r="P93" s="73"/>
    </row>
    <row r="94" spans="16:16" ht="12.75">
      <c r="P94" s="73"/>
    </row>
    <row r="95" spans="16:16" ht="12.75">
      <c r="P95" s="73"/>
    </row>
    <row r="96" spans="16:16" ht="12.75">
      <c r="P96" s="73"/>
    </row>
    <row r="97" spans="16:16" ht="12.75">
      <c r="P97" s="73"/>
    </row>
    <row r="98" spans="16:16" ht="12.75">
      <c r="P98" s="73"/>
    </row>
    <row r="99" spans="16:16" ht="12.75">
      <c r="P99" s="73"/>
    </row>
    <row r="100" spans="16:16" ht="12.75">
      <c r="P100" s="73"/>
    </row>
    <row r="101" spans="16:16" ht="12.75">
      <c r="P101" s="73"/>
    </row>
    <row r="102" spans="16:16" ht="12.75">
      <c r="P102" s="73"/>
    </row>
    <row r="103" spans="16:16" ht="12.75">
      <c r="P103" s="73"/>
    </row>
    <row r="104" spans="16:16" ht="12.75">
      <c r="P104" s="73"/>
    </row>
    <row r="105" spans="16:16" ht="12.75">
      <c r="P105" s="73"/>
    </row>
    <row r="106" spans="16:16" ht="12.75">
      <c r="P106" s="73"/>
    </row>
    <row r="107" spans="16:16" ht="12.75">
      <c r="P107" s="73"/>
    </row>
    <row r="108" spans="16:16" ht="12.75">
      <c r="P108" s="73"/>
    </row>
    <row r="109" spans="16:16" ht="12.75">
      <c r="P109" s="73"/>
    </row>
    <row r="110" spans="16:16" ht="12.75">
      <c r="P110" s="73"/>
    </row>
    <row r="111" spans="16:16" ht="12.75">
      <c r="P111" s="73"/>
    </row>
    <row r="112" spans="16:16" ht="12.75">
      <c r="P112" s="73"/>
    </row>
    <row r="113" spans="16:16" ht="12.75">
      <c r="P113" s="73"/>
    </row>
    <row r="114" spans="16:16" ht="12.75">
      <c r="P114" s="73"/>
    </row>
    <row r="115" spans="16:16" ht="12.75">
      <c r="P115" s="73"/>
    </row>
    <row r="116" spans="16:16" ht="12.75">
      <c r="P116" s="73"/>
    </row>
    <row r="117" spans="16:16" ht="12.75">
      <c r="P117" s="73"/>
    </row>
    <row r="118" spans="16:16" ht="12.75">
      <c r="P118" s="73"/>
    </row>
    <row r="119" spans="16:16" ht="12.75">
      <c r="P119" s="73"/>
    </row>
    <row r="120" spans="16:16" ht="12.75">
      <c r="P120" s="73"/>
    </row>
    <row r="121" spans="16:16" ht="12.75">
      <c r="P121" s="73"/>
    </row>
    <row r="122" spans="16:16" ht="12.75">
      <c r="P122" s="73"/>
    </row>
    <row r="123" spans="16:16" ht="12.75">
      <c r="P123" s="73"/>
    </row>
    <row r="124" spans="16:16" ht="12.75">
      <c r="P124" s="73"/>
    </row>
    <row r="125" spans="16:16" ht="12.75">
      <c r="P125" s="73"/>
    </row>
    <row r="126" spans="16:16" ht="12.75">
      <c r="P126" s="73"/>
    </row>
    <row r="127" spans="16:16" ht="12.75">
      <c r="P127" s="73"/>
    </row>
    <row r="128" spans="16:16" ht="12.75">
      <c r="P128" s="73"/>
    </row>
    <row r="129" spans="16:16" ht="12.75">
      <c r="P129" s="73"/>
    </row>
    <row r="130" spans="16:16" ht="12.75">
      <c r="P130" s="73"/>
    </row>
    <row r="131" spans="16:16" ht="12.75">
      <c r="P131" s="73"/>
    </row>
    <row r="132" spans="16:16" ht="12.75">
      <c r="P132" s="73"/>
    </row>
    <row r="133" spans="16:16" ht="12.75">
      <c r="P133" s="73"/>
    </row>
    <row r="134" spans="16:16" ht="12.75">
      <c r="P134" s="73"/>
    </row>
    <row r="135" spans="16:16" ht="12.75">
      <c r="P135" s="73"/>
    </row>
    <row r="136" spans="16:16" ht="12.75">
      <c r="P136" s="73"/>
    </row>
    <row r="137" spans="16:16" ht="12.75">
      <c r="P137" s="73"/>
    </row>
    <row r="138" spans="16:16" ht="12.75">
      <c r="P138" s="73"/>
    </row>
    <row r="139" spans="16:16" ht="12.75">
      <c r="P139" s="73"/>
    </row>
    <row r="140" spans="16:16" ht="12.75">
      <c r="P140" s="73"/>
    </row>
    <row r="141" spans="16:16" ht="12.75">
      <c r="P141" s="73"/>
    </row>
    <row r="142" spans="16:16" ht="12.75">
      <c r="P142" s="73"/>
    </row>
    <row r="143" spans="16:16" ht="12.75">
      <c r="P143" s="73"/>
    </row>
    <row r="144" spans="16:16" ht="12.75">
      <c r="P144" s="73"/>
    </row>
    <row r="145" spans="16:16" ht="12.75">
      <c r="P145" s="73"/>
    </row>
    <row r="146" spans="16:16" ht="12.75">
      <c r="P146" s="73"/>
    </row>
    <row r="147" spans="16:16" ht="12.75">
      <c r="P147" s="73"/>
    </row>
    <row r="148" spans="16:16" ht="12.75">
      <c r="P148" s="73"/>
    </row>
    <row r="149" spans="16:16" ht="12.75">
      <c r="P149" s="73"/>
    </row>
    <row r="150" spans="16:16" ht="12.75">
      <c r="P150" s="73"/>
    </row>
    <row r="151" spans="16:16" ht="12.75">
      <c r="P151" s="73"/>
    </row>
    <row r="152" spans="16:16" ht="12.75">
      <c r="P152" s="73"/>
    </row>
    <row r="153" spans="16:16" ht="12.75">
      <c r="P153" s="73"/>
    </row>
    <row r="154" spans="16:16" ht="12.75">
      <c r="P154" s="73"/>
    </row>
    <row r="155" spans="16:16" ht="12.75">
      <c r="P155" s="73"/>
    </row>
    <row r="156" spans="16:16" ht="12.75">
      <c r="P156" s="73"/>
    </row>
    <row r="157" spans="16:16" ht="12.75">
      <c r="P157" s="73"/>
    </row>
    <row r="158" spans="16:16" ht="12.75">
      <c r="P158" s="73"/>
    </row>
    <row r="159" spans="16:16" ht="12.75">
      <c r="P159" s="73"/>
    </row>
    <row r="160" spans="16:16" ht="12.75">
      <c r="P160" s="73"/>
    </row>
    <row r="161" spans="16:16" ht="12.75">
      <c r="P161" s="73"/>
    </row>
    <row r="162" spans="16:16" ht="12.75">
      <c r="P162" s="73"/>
    </row>
    <row r="163" spans="16:16" ht="12.75">
      <c r="P163" s="73"/>
    </row>
    <row r="164" spans="16:16" ht="12.75">
      <c r="P164" s="73"/>
    </row>
    <row r="165" spans="16:16" ht="12.75">
      <c r="P165" s="73"/>
    </row>
    <row r="166" spans="16:16" ht="12.75">
      <c r="P166" s="73"/>
    </row>
    <row r="167" spans="16:16" ht="12.75">
      <c r="P167" s="73"/>
    </row>
    <row r="168" spans="16:16" ht="12.75">
      <c r="P168" s="73"/>
    </row>
    <row r="169" spans="16:16" ht="12.75">
      <c r="P169" s="73"/>
    </row>
    <row r="170" spans="16:16" ht="12.75">
      <c r="P170" s="73"/>
    </row>
    <row r="171" spans="16:16" ht="12.75">
      <c r="P171" s="73"/>
    </row>
    <row r="172" spans="16:16" ht="12.75">
      <c r="P172" s="73"/>
    </row>
    <row r="173" spans="16:16" ht="12.75">
      <c r="P173" s="73"/>
    </row>
    <row r="174" spans="16:16" ht="12.75">
      <c r="P174" s="73"/>
    </row>
    <row r="175" spans="16:16" ht="12.75">
      <c r="P175" s="73"/>
    </row>
    <row r="176" spans="16:16" ht="12.75">
      <c r="P176" s="73"/>
    </row>
    <row r="177" spans="16:16" ht="12.75">
      <c r="P177" s="73"/>
    </row>
    <row r="178" spans="16:16" ht="12.75">
      <c r="P178" s="73"/>
    </row>
    <row r="179" spans="16:16" ht="12.75">
      <c r="P179" s="73"/>
    </row>
    <row r="180" spans="16:16" ht="12.75">
      <c r="P180" s="73"/>
    </row>
    <row r="181" spans="16:16" ht="12.75">
      <c r="P181" s="73"/>
    </row>
    <row r="182" spans="16:16" ht="12.75">
      <c r="P182" s="73"/>
    </row>
    <row r="183" spans="16:16" ht="12.75">
      <c r="P183" s="73"/>
    </row>
    <row r="184" spans="16:16" ht="12.75">
      <c r="P184" s="73"/>
    </row>
    <row r="185" spans="16:16" ht="12.75">
      <c r="P185" s="73"/>
    </row>
    <row r="186" spans="16:16" ht="12.75">
      <c r="P186" s="73"/>
    </row>
    <row r="187" spans="16:16" ht="12.75">
      <c r="P187" s="73"/>
    </row>
    <row r="188" spans="16:16" ht="12.75">
      <c r="P188" s="73"/>
    </row>
    <row r="189" spans="16:16" ht="12.75">
      <c r="P189" s="73"/>
    </row>
    <row r="190" spans="16:16" ht="12.75">
      <c r="P190" s="73"/>
    </row>
    <row r="191" spans="16:16" ht="12.75">
      <c r="P191" s="73"/>
    </row>
    <row r="192" spans="16:16" ht="12.75">
      <c r="P192" s="73"/>
    </row>
    <row r="193" spans="16:16" ht="12.75">
      <c r="P193" s="73"/>
    </row>
    <row r="194" spans="16:16" ht="12.75">
      <c r="P194" s="73"/>
    </row>
    <row r="195" spans="16:16" ht="12.75">
      <c r="P195" s="73"/>
    </row>
    <row r="196" spans="16:16" ht="12.75">
      <c r="P196" s="73"/>
    </row>
    <row r="197" spans="16:16" ht="12.75">
      <c r="P197" s="73"/>
    </row>
    <row r="198" spans="16:16" ht="12.75">
      <c r="P198" s="73"/>
    </row>
    <row r="199" spans="16:16" ht="12.75">
      <c r="P199" s="73"/>
    </row>
    <row r="200" spans="16:16" ht="12.75">
      <c r="P200" s="73"/>
    </row>
    <row r="201" spans="16:16" ht="12.75">
      <c r="P201" s="73"/>
    </row>
    <row r="202" spans="16:16" ht="12.75">
      <c r="P202" s="73"/>
    </row>
    <row r="203" spans="16:16" ht="12.75">
      <c r="P203" s="73"/>
    </row>
    <row r="204" spans="16:16" ht="12.75">
      <c r="P204" s="73"/>
    </row>
    <row r="205" spans="16:16" ht="12.75">
      <c r="P205" s="73"/>
    </row>
    <row r="206" spans="16:16" ht="12.75">
      <c r="P206" s="73"/>
    </row>
    <row r="207" spans="16:16" ht="12.75">
      <c r="P207" s="73"/>
    </row>
    <row r="208" spans="16:16" ht="12.75">
      <c r="P208" s="73"/>
    </row>
    <row r="209" spans="16:16" ht="12.75">
      <c r="P209" s="73"/>
    </row>
    <row r="210" spans="16:16" ht="12.75">
      <c r="P210" s="73"/>
    </row>
    <row r="211" spans="16:16" ht="12.75">
      <c r="P211" s="73"/>
    </row>
    <row r="212" spans="16:16" ht="12.75">
      <c r="P212" s="73"/>
    </row>
    <row r="213" spans="16:16" ht="12.75">
      <c r="P213" s="73"/>
    </row>
    <row r="214" spans="16:16" ht="12.75">
      <c r="P214" s="73"/>
    </row>
    <row r="215" spans="16:16" ht="12.75">
      <c r="P215" s="73"/>
    </row>
    <row r="216" spans="16:16" ht="12.75">
      <c r="P216" s="73"/>
    </row>
    <row r="217" spans="16:16" ht="12.75">
      <c r="P217" s="73"/>
    </row>
    <row r="218" spans="16:16" ht="12.75">
      <c r="P218" s="73"/>
    </row>
    <row r="219" spans="16:16" ht="12.75">
      <c r="P219" s="73"/>
    </row>
    <row r="220" spans="16:16" ht="12.75">
      <c r="P220" s="73"/>
    </row>
    <row r="221" spans="16:16" ht="12.75">
      <c r="P221" s="73"/>
    </row>
    <row r="222" spans="16:16" ht="12.75">
      <c r="P222" s="73"/>
    </row>
    <row r="223" spans="16:16" ht="12.75">
      <c r="P223" s="73"/>
    </row>
    <row r="224" spans="16:16" ht="12.75">
      <c r="P224" s="73"/>
    </row>
    <row r="225" spans="16:16" ht="12.75">
      <c r="P225" s="73"/>
    </row>
    <row r="226" spans="16:16" ht="12.75">
      <c r="P226" s="73"/>
    </row>
    <row r="227" spans="16:16" ht="12.75">
      <c r="P227" s="73"/>
    </row>
    <row r="228" spans="16:16" ht="12.75">
      <c r="P228" s="73"/>
    </row>
    <row r="229" spans="16:16" ht="12.75">
      <c r="P229" s="73"/>
    </row>
    <row r="230" spans="16:16" ht="12.75">
      <c r="P230" s="73"/>
    </row>
    <row r="231" spans="16:16" ht="12.75">
      <c r="P231" s="73"/>
    </row>
    <row r="232" spans="16:16" ht="12.75">
      <c r="P232" s="73"/>
    </row>
    <row r="233" spans="16:16" ht="12.75">
      <c r="P233" s="73"/>
    </row>
    <row r="234" spans="16:16" ht="12.75">
      <c r="P234" s="73"/>
    </row>
    <row r="235" spans="16:16" ht="12.75">
      <c r="P235" s="73"/>
    </row>
    <row r="236" spans="16:16" ht="12.75">
      <c r="P236" s="73"/>
    </row>
    <row r="237" spans="16:16" ht="12.75">
      <c r="P237" s="73"/>
    </row>
    <row r="238" spans="16:16" ht="12.75">
      <c r="P238" s="73"/>
    </row>
    <row r="239" spans="16:16" ht="12.75">
      <c r="P239" s="73"/>
    </row>
    <row r="240" spans="16:16" ht="12.75">
      <c r="P240" s="73"/>
    </row>
    <row r="241" spans="16:16" ht="12.75">
      <c r="P241" s="73"/>
    </row>
    <row r="242" spans="16:16" ht="12.75">
      <c r="P242" s="73"/>
    </row>
    <row r="243" spans="16:16" ht="12.75">
      <c r="P243" s="73"/>
    </row>
    <row r="244" spans="16:16" ht="12.75">
      <c r="P244" s="73"/>
    </row>
    <row r="245" spans="16:16" ht="12.75">
      <c r="P245" s="73"/>
    </row>
    <row r="246" spans="16:16" ht="12.75">
      <c r="P246" s="73"/>
    </row>
    <row r="247" spans="16:16" ht="12.75">
      <c r="P247" s="73"/>
    </row>
    <row r="248" spans="16:16" ht="12.75">
      <c r="P248" s="73"/>
    </row>
    <row r="249" spans="16:16" ht="12.75">
      <c r="P249" s="73"/>
    </row>
    <row r="250" spans="16:16" ht="12.75">
      <c r="P250" s="73"/>
    </row>
    <row r="251" spans="16:16" ht="12.75">
      <c r="P251" s="73"/>
    </row>
    <row r="252" spans="16:16" ht="12.75">
      <c r="P252" s="73"/>
    </row>
    <row r="253" spans="16:16" ht="12.75">
      <c r="P253" s="73"/>
    </row>
    <row r="254" spans="16:16" ht="12.75">
      <c r="P254" s="73"/>
    </row>
    <row r="255" spans="16:16" ht="12.75">
      <c r="P255" s="73"/>
    </row>
    <row r="256" spans="16:16" ht="12.75">
      <c r="P256" s="73"/>
    </row>
    <row r="257" spans="16:16" ht="12.75">
      <c r="P257" s="73"/>
    </row>
    <row r="258" spans="16:16" ht="12.75">
      <c r="P258" s="73"/>
    </row>
    <row r="259" spans="16:16" ht="12.75">
      <c r="P259" s="73"/>
    </row>
    <row r="260" spans="16:16" ht="12.75">
      <c r="P260" s="73"/>
    </row>
    <row r="261" spans="16:16" ht="12.75">
      <c r="P261" s="73"/>
    </row>
    <row r="262" spans="16:16" ht="12.75">
      <c r="P262" s="73"/>
    </row>
    <row r="263" spans="16:16" ht="12.75">
      <c r="P263" s="73"/>
    </row>
    <row r="264" spans="16:16" ht="12.75">
      <c r="P264" s="73"/>
    </row>
    <row r="265" spans="16:16" ht="12.75">
      <c r="P265" s="73"/>
    </row>
    <row r="266" spans="16:16" ht="12.75">
      <c r="P266" s="73"/>
    </row>
    <row r="267" spans="16:16" ht="12.75">
      <c r="P267" s="73"/>
    </row>
    <row r="268" spans="16:16" ht="12.75">
      <c r="P268" s="73"/>
    </row>
    <row r="269" spans="16:16" ht="12.75">
      <c r="P269" s="73"/>
    </row>
    <row r="270" spans="16:16" ht="12.75">
      <c r="P270" s="73"/>
    </row>
    <row r="271" spans="16:16" ht="12.75">
      <c r="P271" s="73"/>
    </row>
    <row r="272" spans="16:16" ht="12.75">
      <c r="P272" s="73"/>
    </row>
    <row r="273" spans="16:16" ht="12.75">
      <c r="P273" s="73"/>
    </row>
    <row r="274" spans="16:16" ht="12.75">
      <c r="P274" s="73"/>
    </row>
    <row r="275" spans="16:16" ht="12.75">
      <c r="P275" s="73"/>
    </row>
    <row r="276" spans="16:16" ht="12.75">
      <c r="P276" s="73"/>
    </row>
    <row r="277" spans="16:16" ht="12.75">
      <c r="P277" s="73"/>
    </row>
    <row r="278" spans="16:16" ht="12.75">
      <c r="P278" s="73"/>
    </row>
    <row r="279" spans="16:16" ht="12.75">
      <c r="P279" s="73"/>
    </row>
    <row r="280" spans="16:16" ht="12.75">
      <c r="P280" s="73"/>
    </row>
    <row r="281" spans="16:16" ht="12.75">
      <c r="P281" s="73"/>
    </row>
    <row r="282" spans="16:16" ht="12.75">
      <c r="P282" s="73"/>
    </row>
    <row r="283" spans="16:16" ht="12.75">
      <c r="P283" s="73"/>
    </row>
    <row r="284" spans="16:16" ht="12.75">
      <c r="P284" s="73"/>
    </row>
    <row r="285" spans="16:16" ht="12.75">
      <c r="P285" s="73"/>
    </row>
    <row r="286" spans="16:16" ht="12.75">
      <c r="P286" s="73"/>
    </row>
    <row r="287" spans="16:16" ht="12.75">
      <c r="P287" s="73"/>
    </row>
    <row r="288" spans="16:16" ht="12.75">
      <c r="P288" s="73"/>
    </row>
    <row r="289" spans="16:16" ht="12.75">
      <c r="P289" s="73"/>
    </row>
    <row r="290" spans="16:16" ht="12.75">
      <c r="P290" s="73"/>
    </row>
    <row r="291" spans="16:16" ht="12.75">
      <c r="P291" s="73"/>
    </row>
    <row r="292" spans="16:16" ht="12.75">
      <c r="P292" s="73"/>
    </row>
    <row r="293" spans="16:16" ht="12.75">
      <c r="P293" s="73"/>
    </row>
    <row r="294" spans="16:16" ht="12.75">
      <c r="P294" s="73"/>
    </row>
    <row r="295" spans="16:16" ht="12.75">
      <c r="P295" s="73"/>
    </row>
    <row r="296" spans="16:16" ht="12.75">
      <c r="P296" s="73"/>
    </row>
    <row r="297" spans="16:16" ht="12.75">
      <c r="P297" s="73"/>
    </row>
    <row r="298" spans="16:16" ht="12.75">
      <c r="P298" s="73"/>
    </row>
    <row r="299" spans="16:16" ht="12.75">
      <c r="P299" s="73"/>
    </row>
    <row r="300" spans="16:16" ht="12.75">
      <c r="P300" s="73"/>
    </row>
    <row r="301" spans="16:16" ht="12.75">
      <c r="P301" s="73"/>
    </row>
    <row r="302" spans="16:16" ht="12.75">
      <c r="P302" s="73"/>
    </row>
    <row r="303" spans="16:16" ht="12.75">
      <c r="P303" s="73"/>
    </row>
    <row r="304" spans="16:16" ht="12.75">
      <c r="P304" s="73"/>
    </row>
    <row r="305" spans="16:16" ht="12.75">
      <c r="P305" s="73"/>
    </row>
    <row r="306" spans="16:16" ht="12.75">
      <c r="P306" s="73"/>
    </row>
    <row r="307" spans="16:16" ht="12.75">
      <c r="P307" s="73"/>
    </row>
    <row r="308" spans="16:16" ht="12.75">
      <c r="P308" s="73"/>
    </row>
    <row r="309" spans="16:16" ht="12.75">
      <c r="P309" s="73"/>
    </row>
    <row r="310" spans="16:16" ht="12.75">
      <c r="P310" s="73"/>
    </row>
    <row r="311" spans="16:16" ht="12.75">
      <c r="P311" s="73"/>
    </row>
    <row r="312" spans="16:16" ht="12.75">
      <c r="P312" s="73"/>
    </row>
    <row r="313" spans="16:16" ht="12.75">
      <c r="P313" s="73"/>
    </row>
    <row r="314" spans="16:16" ht="12.75">
      <c r="P314" s="73"/>
    </row>
    <row r="315" spans="16:16" ht="12.75">
      <c r="P315" s="73"/>
    </row>
    <row r="316" spans="16:16" ht="12.75">
      <c r="P316" s="73"/>
    </row>
    <row r="317" spans="16:16" ht="12.75">
      <c r="P317" s="73"/>
    </row>
    <row r="318" spans="16:16" ht="12.75">
      <c r="P318" s="73"/>
    </row>
    <row r="319" spans="16:16" ht="12.75">
      <c r="P319" s="73"/>
    </row>
    <row r="320" spans="16:16" ht="12.75">
      <c r="P320" s="73"/>
    </row>
    <row r="321" spans="16:16" ht="12.75">
      <c r="P321" s="73"/>
    </row>
    <row r="322" spans="16:16" ht="12.75">
      <c r="P322" s="73"/>
    </row>
    <row r="323" spans="16:16" ht="12.75">
      <c r="P323" s="73"/>
    </row>
    <row r="324" spans="16:16" ht="12.75">
      <c r="P324" s="73"/>
    </row>
    <row r="325" spans="16:16" ht="12.75">
      <c r="P325" s="73"/>
    </row>
    <row r="326" spans="16:16" ht="12.75">
      <c r="P326" s="73"/>
    </row>
    <row r="327" spans="16:16" ht="12.75">
      <c r="P327" s="73"/>
    </row>
    <row r="328" spans="16:16" ht="12.75">
      <c r="P328" s="73"/>
    </row>
    <row r="329" spans="16:16" ht="12.75">
      <c r="P329" s="73"/>
    </row>
    <row r="330" spans="16:16" ht="12.75">
      <c r="P330" s="73"/>
    </row>
    <row r="331" spans="16:16" ht="12.75">
      <c r="P331" s="73"/>
    </row>
    <row r="332" spans="16:16" ht="12.75">
      <c r="P332" s="73"/>
    </row>
    <row r="333" spans="16:16" ht="12.75">
      <c r="P333" s="73"/>
    </row>
    <row r="334" spans="16:16" ht="12.75">
      <c r="P334" s="73"/>
    </row>
    <row r="335" spans="16:16" ht="12.75">
      <c r="P335" s="73"/>
    </row>
    <row r="336" spans="16:16" ht="12.75">
      <c r="P336" s="73"/>
    </row>
    <row r="337" spans="16:16" ht="12.75">
      <c r="P337" s="73"/>
    </row>
    <row r="338" spans="16:16" ht="12.75">
      <c r="P338" s="73"/>
    </row>
    <row r="339" spans="16:16" ht="12.75">
      <c r="P339" s="73"/>
    </row>
    <row r="340" spans="16:16" ht="12.75">
      <c r="P340" s="73"/>
    </row>
    <row r="341" spans="16:16" ht="12.75">
      <c r="P341" s="73"/>
    </row>
    <row r="342" spans="16:16" ht="12.75">
      <c r="P342" s="73"/>
    </row>
    <row r="343" spans="16:16" ht="12.75">
      <c r="P343" s="73"/>
    </row>
    <row r="344" spans="16:16" ht="12.75">
      <c r="P344" s="73"/>
    </row>
    <row r="345" spans="16:16" ht="12.75">
      <c r="P345" s="73"/>
    </row>
    <row r="346" spans="16:16" ht="12.75">
      <c r="P346" s="73"/>
    </row>
    <row r="347" spans="16:16" ht="12.75">
      <c r="P347" s="73"/>
    </row>
    <row r="348" spans="16:16" ht="12.75">
      <c r="P348" s="73"/>
    </row>
    <row r="349" spans="16:16" ht="12.75">
      <c r="P349" s="73"/>
    </row>
    <row r="350" spans="16:16" ht="12.75">
      <c r="P350" s="73"/>
    </row>
    <row r="351" spans="16:16" ht="12.75">
      <c r="P351" s="73"/>
    </row>
    <row r="352" spans="16:16" ht="12.75">
      <c r="P352" s="73"/>
    </row>
    <row r="353" spans="16:16" ht="12.75">
      <c r="P353" s="73"/>
    </row>
    <row r="354" spans="16:16" ht="12.75">
      <c r="P354" s="73"/>
    </row>
    <row r="355" spans="16:16" ht="12.75">
      <c r="P355" s="73"/>
    </row>
    <row r="356" spans="16:16" ht="12.75">
      <c r="P356" s="73"/>
    </row>
    <row r="357" spans="16:16" ht="12.75">
      <c r="P357" s="73"/>
    </row>
    <row r="358" spans="16:16" ht="12.75">
      <c r="P358" s="73"/>
    </row>
    <row r="359" spans="16:16" ht="12.75">
      <c r="P359" s="73"/>
    </row>
    <row r="360" spans="16:16" ht="12.75">
      <c r="P360" s="73"/>
    </row>
    <row r="361" spans="16:16" ht="12.75">
      <c r="P361" s="73"/>
    </row>
    <row r="362" spans="16:16" ht="12.75">
      <c r="P362" s="73"/>
    </row>
    <row r="363" spans="16:16" ht="12.75">
      <c r="P363" s="73"/>
    </row>
    <row r="364" spans="16:16" ht="12.75">
      <c r="P364" s="73"/>
    </row>
    <row r="365" spans="16:16" ht="12.75">
      <c r="P365" s="73"/>
    </row>
    <row r="366" spans="16:16" ht="12.75">
      <c r="P366" s="73"/>
    </row>
    <row r="367" spans="16:16" ht="12.75">
      <c r="P367" s="73"/>
    </row>
    <row r="368" spans="16:16" ht="12.75">
      <c r="P368" s="73"/>
    </row>
    <row r="369" spans="16:16" ht="12.75">
      <c r="P369" s="73"/>
    </row>
    <row r="370" spans="16:16" ht="12.75">
      <c r="P370" s="73"/>
    </row>
    <row r="371" spans="16:16" ht="12.75">
      <c r="P371" s="73"/>
    </row>
    <row r="372" spans="16:16" ht="12.75">
      <c r="P372" s="73"/>
    </row>
    <row r="373" spans="16:16" ht="12.75">
      <c r="P373" s="73"/>
    </row>
    <row r="374" spans="16:16" ht="12.75">
      <c r="P374" s="73"/>
    </row>
    <row r="375" spans="16:16" ht="12.75">
      <c r="P375" s="73"/>
    </row>
    <row r="376" spans="16:16" ht="12.75">
      <c r="P376" s="73"/>
    </row>
    <row r="377" spans="16:16" ht="12.75">
      <c r="P377" s="73"/>
    </row>
    <row r="378" spans="16:16" ht="12.75">
      <c r="P378" s="73"/>
    </row>
    <row r="379" spans="16:16" ht="12.75">
      <c r="P379" s="73"/>
    </row>
    <row r="380" spans="16:16" ht="12.75">
      <c r="P380" s="73"/>
    </row>
    <row r="381" spans="16:16" ht="12.75">
      <c r="P381" s="73"/>
    </row>
    <row r="382" spans="16:16" ht="12.75">
      <c r="P382" s="73"/>
    </row>
    <row r="383" spans="16:16" ht="12.75">
      <c r="P383" s="73"/>
    </row>
    <row r="384" spans="16:16" ht="12.75">
      <c r="P384" s="73"/>
    </row>
    <row r="385" spans="16:16" ht="12.75">
      <c r="P385" s="73"/>
    </row>
    <row r="386" spans="16:16" ht="12.75">
      <c r="P386" s="73"/>
    </row>
    <row r="387" spans="16:16" ht="12.75">
      <c r="P387" s="73"/>
    </row>
    <row r="388" spans="16:16" ht="12.75">
      <c r="P388" s="73"/>
    </row>
    <row r="389" spans="16:16" ht="12.75">
      <c r="P389" s="73"/>
    </row>
    <row r="390" spans="16:16" ht="12.75">
      <c r="P390" s="73"/>
    </row>
    <row r="391" spans="16:16" ht="12.75">
      <c r="P391" s="73"/>
    </row>
    <row r="392" spans="16:16" ht="12.75">
      <c r="P392" s="73"/>
    </row>
    <row r="393" spans="16:16" ht="12.75">
      <c r="P393" s="73"/>
    </row>
    <row r="394" spans="16:16" ht="12.75">
      <c r="P394" s="73"/>
    </row>
    <row r="395" spans="16:16" ht="12.75">
      <c r="P395" s="73"/>
    </row>
    <row r="396" spans="16:16" ht="12.75">
      <c r="P396" s="73"/>
    </row>
    <row r="397" spans="16:16" ht="12.75">
      <c r="P397" s="73"/>
    </row>
    <row r="398" spans="16:16" ht="12.75">
      <c r="P398" s="73"/>
    </row>
    <row r="399" spans="16:16" ht="12.75">
      <c r="P399" s="73"/>
    </row>
    <row r="400" spans="16:16" ht="12.75">
      <c r="P400" s="73"/>
    </row>
    <row r="401" spans="16:16" ht="12.75">
      <c r="P401" s="73"/>
    </row>
    <row r="402" spans="16:16" ht="12.75">
      <c r="P402" s="73"/>
    </row>
    <row r="403" spans="16:16" ht="12.75">
      <c r="P403" s="73"/>
    </row>
    <row r="404" spans="16:16" ht="12.75">
      <c r="P404" s="73"/>
    </row>
    <row r="405" spans="16:16" ht="12.75">
      <c r="P405" s="73"/>
    </row>
    <row r="406" spans="16:16" ht="12.75">
      <c r="P406" s="73"/>
    </row>
    <row r="407" spans="16:16" ht="12.75">
      <c r="P407" s="73"/>
    </row>
    <row r="408" spans="16:16" ht="12.75">
      <c r="P408" s="73"/>
    </row>
    <row r="409" spans="16:16" ht="12.75">
      <c r="P409" s="73"/>
    </row>
    <row r="410" spans="16:16" ht="12.75">
      <c r="P410" s="73"/>
    </row>
    <row r="411" spans="16:16" ht="12.75">
      <c r="P411" s="73"/>
    </row>
    <row r="412" spans="16:16" ht="12.75">
      <c r="P412" s="73"/>
    </row>
    <row r="413" spans="16:16" ht="12.75">
      <c r="P413" s="73"/>
    </row>
    <row r="414" spans="16:16" ht="12.75">
      <c r="P414" s="73"/>
    </row>
    <row r="415" spans="16:16" ht="12.75">
      <c r="P415" s="73"/>
    </row>
    <row r="416" spans="16:16" ht="12.75">
      <c r="P416" s="73"/>
    </row>
    <row r="417" spans="16:16" ht="12.75">
      <c r="P417" s="73"/>
    </row>
    <row r="418" spans="16:16" ht="12.75">
      <c r="P418" s="73"/>
    </row>
    <row r="419" spans="16:16" ht="12.75">
      <c r="P419" s="73"/>
    </row>
    <row r="420" spans="16:16" ht="12.75">
      <c r="P420" s="73"/>
    </row>
    <row r="421" spans="16:16" ht="12.75">
      <c r="P421" s="73"/>
    </row>
    <row r="422" spans="16:16" ht="12.75">
      <c r="P422" s="73"/>
    </row>
    <row r="423" spans="16:16" ht="12.75">
      <c r="P423" s="73"/>
    </row>
    <row r="424" spans="16:16" ht="12.75">
      <c r="P424" s="73"/>
    </row>
    <row r="425" spans="16:16" ht="12.75">
      <c r="P425" s="73"/>
    </row>
    <row r="426" spans="16:16" ht="12.75">
      <c r="P426" s="73"/>
    </row>
    <row r="427" spans="16:16" ht="12.75">
      <c r="P427" s="73"/>
    </row>
    <row r="428" spans="16:16" ht="12.75">
      <c r="P428" s="73"/>
    </row>
    <row r="429" spans="16:16" ht="12.75">
      <c r="P429" s="73"/>
    </row>
    <row r="430" spans="16:16" ht="12.75">
      <c r="P430" s="73"/>
    </row>
    <row r="431" spans="16:16" ht="12.75">
      <c r="P431" s="73"/>
    </row>
    <row r="432" spans="16:16" ht="12.75">
      <c r="P432" s="73"/>
    </row>
    <row r="433" spans="16:16" ht="12.75">
      <c r="P433" s="73"/>
    </row>
    <row r="434" spans="16:16" ht="12.75">
      <c r="P434" s="73"/>
    </row>
    <row r="435" spans="16:16" ht="12.75">
      <c r="P435" s="73"/>
    </row>
    <row r="436" spans="16:16" ht="12.75">
      <c r="P436" s="73"/>
    </row>
    <row r="437" spans="16:16" ht="12.75">
      <c r="P437" s="73"/>
    </row>
    <row r="438" spans="16:16" ht="12.75">
      <c r="P438" s="73"/>
    </row>
    <row r="439" spans="16:16" ht="12.75">
      <c r="P439" s="73"/>
    </row>
    <row r="440" spans="16:16" ht="12.75">
      <c r="P440" s="73"/>
    </row>
    <row r="441" spans="16:16" ht="12.75">
      <c r="P441" s="73"/>
    </row>
    <row r="442" spans="16:16" ht="12.75">
      <c r="P442" s="73"/>
    </row>
    <row r="443" spans="16:16" ht="12.75">
      <c r="P443" s="73"/>
    </row>
    <row r="444" spans="16:16" ht="12.75">
      <c r="P444" s="73"/>
    </row>
    <row r="445" spans="16:16" ht="12.75">
      <c r="P445" s="73"/>
    </row>
    <row r="446" spans="16:16" ht="12.75">
      <c r="P446" s="73"/>
    </row>
    <row r="447" spans="16:16" ht="12.75">
      <c r="P447" s="73"/>
    </row>
    <row r="448" spans="16:16" ht="12.75">
      <c r="P448" s="73"/>
    </row>
    <row r="449" spans="16:16" ht="12.75">
      <c r="P449" s="73"/>
    </row>
    <row r="450" spans="16:16" ht="12.75">
      <c r="P450" s="73"/>
    </row>
    <row r="451" spans="16:16" ht="12.75">
      <c r="P451" s="73"/>
    </row>
    <row r="452" spans="16:16" ht="12.75">
      <c r="P452" s="73"/>
    </row>
    <row r="453" spans="16:16" ht="12.75">
      <c r="P453" s="73"/>
    </row>
    <row r="454" spans="16:16" ht="12.75">
      <c r="P454" s="73"/>
    </row>
    <row r="455" spans="16:16" ht="12.75">
      <c r="P455" s="73"/>
    </row>
    <row r="456" spans="16:16" ht="12.75">
      <c r="P456" s="73"/>
    </row>
    <row r="457" spans="16:16" ht="12.75">
      <c r="P457" s="73"/>
    </row>
    <row r="458" spans="16:16" ht="12.75">
      <c r="P458" s="73"/>
    </row>
    <row r="459" spans="16:16" ht="12.75">
      <c r="P459" s="73"/>
    </row>
    <row r="460" spans="16:16" ht="12.75">
      <c r="P460" s="73"/>
    </row>
    <row r="461" spans="16:16" ht="12.75">
      <c r="P461" s="73"/>
    </row>
    <row r="462" spans="16:16" ht="12.75">
      <c r="P462" s="73"/>
    </row>
    <row r="463" spans="16:16" ht="12.75">
      <c r="P463" s="73"/>
    </row>
    <row r="464" spans="16:16" ht="12.75">
      <c r="P464" s="73"/>
    </row>
    <row r="465" spans="16:16" ht="12.75">
      <c r="P465" s="73"/>
    </row>
    <row r="466" spans="16:16" ht="12.75">
      <c r="P466" s="73"/>
    </row>
    <row r="467" spans="16:16" ht="12.75">
      <c r="P467" s="73"/>
    </row>
    <row r="468" spans="16:16" ht="12.75">
      <c r="P468" s="73"/>
    </row>
    <row r="469" spans="16:16" ht="12.75">
      <c r="P469" s="73"/>
    </row>
    <row r="470" spans="16:16" ht="12.75">
      <c r="P470" s="73"/>
    </row>
    <row r="471" spans="16:16" ht="12.75">
      <c r="P471" s="73"/>
    </row>
    <row r="472" spans="16:16" ht="12.75">
      <c r="P472" s="73"/>
    </row>
    <row r="473" spans="16:16" ht="12.75">
      <c r="P473" s="73"/>
    </row>
    <row r="474" spans="16:16" ht="12.75">
      <c r="P474" s="73"/>
    </row>
    <row r="475" spans="16:16" ht="12.75">
      <c r="P475" s="73"/>
    </row>
    <row r="476" spans="16:16" ht="12.75">
      <c r="P476" s="73"/>
    </row>
    <row r="477" spans="16:16" ht="12.75">
      <c r="P477" s="73"/>
    </row>
    <row r="478" spans="16:16" ht="12.75">
      <c r="P478" s="73"/>
    </row>
    <row r="479" spans="16:16" ht="12.75">
      <c r="P479" s="73"/>
    </row>
    <row r="480" spans="16:16" ht="12.75">
      <c r="P480" s="73"/>
    </row>
    <row r="481" spans="16:16" ht="12.75">
      <c r="P481" s="73"/>
    </row>
    <row r="482" spans="16:16" ht="12.75">
      <c r="P482" s="73"/>
    </row>
    <row r="483" spans="16:16" ht="12.75">
      <c r="P483" s="73"/>
    </row>
    <row r="484" spans="16:16" ht="12.75">
      <c r="P484" s="73"/>
    </row>
    <row r="485" spans="16:16" ht="12.75">
      <c r="P485" s="73"/>
    </row>
    <row r="486" spans="16:16" ht="12.75">
      <c r="P486" s="73"/>
    </row>
    <row r="487" spans="16:16" ht="12.75">
      <c r="P487" s="73"/>
    </row>
    <row r="488" spans="16:16" ht="12.75">
      <c r="P488" s="73"/>
    </row>
    <row r="489" spans="16:16" ht="12.75">
      <c r="P489" s="73"/>
    </row>
    <row r="490" spans="16:16" ht="12.75">
      <c r="P490" s="73"/>
    </row>
    <row r="491" spans="16:16" ht="12.75">
      <c r="P491" s="73"/>
    </row>
    <row r="492" spans="16:16" ht="12.75">
      <c r="P492" s="73"/>
    </row>
    <row r="493" spans="16:16" ht="12.75">
      <c r="P493" s="73"/>
    </row>
    <row r="494" spans="16:16" ht="12.75">
      <c r="P494" s="73"/>
    </row>
    <row r="495" spans="16:16" ht="12.75">
      <c r="P495" s="73"/>
    </row>
    <row r="496" spans="16:16" ht="12.75">
      <c r="P496" s="73"/>
    </row>
    <row r="497" spans="16:16" ht="12.75">
      <c r="P497" s="73"/>
    </row>
    <row r="498" spans="16:16" ht="12.75">
      <c r="P498" s="73"/>
    </row>
    <row r="499" spans="16:16" ht="12.75">
      <c r="P499" s="73"/>
    </row>
    <row r="500" spans="16:16" ht="12.75">
      <c r="P500" s="73"/>
    </row>
    <row r="501" spans="16:16" ht="12.75">
      <c r="P501" s="73"/>
    </row>
    <row r="502" spans="16:16" ht="12.75">
      <c r="P502" s="73"/>
    </row>
    <row r="503" spans="16:16" ht="12.75">
      <c r="P503" s="73"/>
    </row>
    <row r="504" spans="16:16" ht="12.75">
      <c r="P504" s="73"/>
    </row>
    <row r="505" spans="16:16" ht="12.75">
      <c r="P505" s="73"/>
    </row>
    <row r="506" spans="16:16" ht="12.75">
      <c r="P506" s="73"/>
    </row>
    <row r="507" spans="16:16" ht="12.75">
      <c r="P507" s="73"/>
    </row>
    <row r="508" spans="16:16" ht="12.75">
      <c r="P508" s="73"/>
    </row>
    <row r="509" spans="16:16" ht="12.75">
      <c r="P509" s="73"/>
    </row>
    <row r="510" spans="16:16" ht="12.75">
      <c r="P510" s="73"/>
    </row>
    <row r="511" spans="16:16" ht="12.75">
      <c r="P511" s="73"/>
    </row>
    <row r="512" spans="16:16" ht="12.75">
      <c r="P512" s="73"/>
    </row>
    <row r="513" spans="16:16" ht="12.75">
      <c r="P513" s="73"/>
    </row>
    <row r="514" spans="16:16" ht="12.75">
      <c r="P514" s="73"/>
    </row>
    <row r="515" spans="16:16" ht="12.75">
      <c r="P515" s="73"/>
    </row>
    <row r="516" spans="16:16" ht="12.75">
      <c r="P516" s="73"/>
    </row>
    <row r="517" spans="16:16" ht="12.75">
      <c r="P517" s="73"/>
    </row>
    <row r="518" spans="16:16" ht="12.75">
      <c r="P518" s="73"/>
    </row>
    <row r="519" spans="16:16" ht="12.75">
      <c r="P519" s="73"/>
    </row>
    <row r="520" spans="16:16" ht="12.75">
      <c r="P520" s="73"/>
    </row>
    <row r="521" spans="16:16" ht="12.75">
      <c r="P521" s="73"/>
    </row>
    <row r="522" spans="16:16" ht="12.75">
      <c r="P522" s="73"/>
    </row>
    <row r="523" spans="16:16" ht="12.75">
      <c r="P523" s="73"/>
    </row>
    <row r="524" spans="16:16" ht="12.75">
      <c r="P524" s="73"/>
    </row>
    <row r="525" spans="16:16" ht="12.75">
      <c r="P525" s="73"/>
    </row>
    <row r="526" spans="16:16" ht="12.75">
      <c r="P526" s="73"/>
    </row>
    <row r="527" spans="16:16" ht="12.75">
      <c r="P527" s="73"/>
    </row>
    <row r="528" spans="16:16" ht="12.75">
      <c r="P528" s="73"/>
    </row>
    <row r="529" spans="16:16" ht="12.75">
      <c r="P529" s="73"/>
    </row>
    <row r="530" spans="16:16" ht="12.75">
      <c r="P530" s="73"/>
    </row>
    <row r="531" spans="16:16" ht="12.75">
      <c r="P531" s="73"/>
    </row>
    <row r="532" spans="16:16" ht="12.75">
      <c r="P532" s="73"/>
    </row>
    <row r="533" spans="16:16" ht="12.75">
      <c r="P533" s="73"/>
    </row>
    <row r="534" spans="16:16" ht="12.75">
      <c r="P534" s="73"/>
    </row>
    <row r="535" spans="16:16" ht="12.75">
      <c r="P535" s="73"/>
    </row>
    <row r="536" spans="16:16" ht="12.75">
      <c r="P536" s="73"/>
    </row>
    <row r="537" spans="16:16" ht="12.75">
      <c r="P537" s="73"/>
    </row>
    <row r="538" spans="16:16" ht="12.75">
      <c r="P538" s="73"/>
    </row>
    <row r="539" spans="16:16" ht="12.75">
      <c r="P539" s="73"/>
    </row>
    <row r="540" spans="16:16" ht="12.75">
      <c r="P540" s="73"/>
    </row>
    <row r="541" spans="16:16" ht="12.75">
      <c r="P541" s="73"/>
    </row>
    <row r="542" spans="16:16" ht="12.75">
      <c r="P542" s="73"/>
    </row>
    <row r="543" spans="16:16" ht="12.75">
      <c r="P543" s="73"/>
    </row>
    <row r="544" spans="16:16" ht="12.75">
      <c r="P544" s="73"/>
    </row>
    <row r="545" spans="16:16" ht="12.75">
      <c r="P545" s="73"/>
    </row>
    <row r="546" spans="16:16" ht="12.75">
      <c r="P546" s="73"/>
    </row>
    <row r="547" spans="16:16" ht="12.75">
      <c r="P547" s="73"/>
    </row>
    <row r="548" spans="16:16" ht="12.75">
      <c r="P548" s="73"/>
    </row>
    <row r="549" spans="16:16" ht="12.75">
      <c r="P549" s="73"/>
    </row>
    <row r="550" spans="16:16" ht="12.75">
      <c r="P550" s="73"/>
    </row>
    <row r="551" spans="16:16" ht="12.75">
      <c r="P551" s="73"/>
    </row>
    <row r="552" spans="16:16" ht="12.75">
      <c r="P552" s="73"/>
    </row>
    <row r="553" spans="16:16" ht="12.75">
      <c r="P553" s="73"/>
    </row>
    <row r="554" spans="16:16" ht="12.75">
      <c r="P554" s="73"/>
    </row>
    <row r="555" spans="16:16" ht="12.75">
      <c r="P555" s="73"/>
    </row>
    <row r="556" spans="16:16" ht="12.75">
      <c r="P556" s="73"/>
    </row>
    <row r="557" spans="16:16" ht="12.75">
      <c r="P557" s="73"/>
    </row>
    <row r="558" spans="16:16" ht="12.75">
      <c r="P558" s="73"/>
    </row>
    <row r="559" spans="16:16" ht="12.75">
      <c r="P559" s="73"/>
    </row>
    <row r="560" spans="16:16" ht="12.75">
      <c r="P560" s="73"/>
    </row>
    <row r="561" spans="16:16" ht="12.75">
      <c r="P561" s="73"/>
    </row>
    <row r="562" spans="16:16" ht="12.75">
      <c r="P562" s="73"/>
    </row>
    <row r="563" spans="16:16" ht="12.75">
      <c r="P563" s="73"/>
    </row>
    <row r="564" spans="16:16" ht="12.75">
      <c r="P564" s="73"/>
    </row>
    <row r="565" spans="16:16" ht="12.75">
      <c r="P565" s="73"/>
    </row>
    <row r="566" spans="16:16" ht="12.75">
      <c r="P566" s="73"/>
    </row>
    <row r="567" spans="16:16" ht="12.75">
      <c r="P567" s="73"/>
    </row>
    <row r="568" spans="16:16" ht="12.75">
      <c r="P568" s="73"/>
    </row>
    <row r="569" spans="16:16" ht="12.75">
      <c r="P569" s="73"/>
    </row>
    <row r="570" spans="16:16" ht="12.75">
      <c r="P570" s="73"/>
    </row>
    <row r="571" spans="16:16" ht="12.75">
      <c r="P571" s="73"/>
    </row>
    <row r="572" spans="16:16" ht="12.75">
      <c r="P572" s="73"/>
    </row>
    <row r="573" spans="16:16" ht="12.75">
      <c r="P573" s="73"/>
    </row>
    <row r="574" spans="16:16" ht="12.75">
      <c r="P574" s="73"/>
    </row>
    <row r="575" spans="16:16" ht="12.75">
      <c r="P575" s="73"/>
    </row>
    <row r="576" spans="16:16" ht="12.75">
      <c r="P576" s="73"/>
    </row>
    <row r="577" spans="16:16" ht="12.75">
      <c r="P577" s="73"/>
    </row>
    <row r="578" spans="16:16" ht="12.75">
      <c r="P578" s="73"/>
    </row>
    <row r="579" spans="16:16" ht="12.75">
      <c r="P579" s="73"/>
    </row>
    <row r="580" spans="16:16" ht="12.75">
      <c r="P580" s="73"/>
    </row>
    <row r="581" spans="16:16" ht="12.75">
      <c r="P581" s="73"/>
    </row>
    <row r="582" spans="16:16" ht="12.75">
      <c r="P582" s="73"/>
    </row>
    <row r="583" spans="16:16" ht="12.75">
      <c r="P583" s="73"/>
    </row>
    <row r="584" spans="16:16" ht="12.75">
      <c r="P584" s="73"/>
    </row>
    <row r="585" spans="16:16" ht="12.75">
      <c r="P585" s="73"/>
    </row>
    <row r="586" spans="16:16" ht="12.75">
      <c r="P586" s="73"/>
    </row>
    <row r="587" spans="16:16" ht="12.75">
      <c r="P587" s="73"/>
    </row>
    <row r="588" spans="16:16" ht="12.75">
      <c r="P588" s="73"/>
    </row>
    <row r="589" spans="16:16" ht="12.75">
      <c r="P589" s="73"/>
    </row>
    <row r="590" spans="16:16" ht="12.75">
      <c r="P590" s="73"/>
    </row>
    <row r="591" spans="16:16" ht="12.75">
      <c r="P591" s="73"/>
    </row>
    <row r="592" spans="16:16" ht="12.75">
      <c r="P592" s="73"/>
    </row>
    <row r="593" spans="16:16" ht="12.75">
      <c r="P593" s="73"/>
    </row>
    <row r="594" spans="16:16" ht="12.75">
      <c r="P594" s="73"/>
    </row>
    <row r="595" spans="16:16" ht="12.75">
      <c r="P595" s="73"/>
    </row>
    <row r="596" spans="16:16" ht="12.75">
      <c r="P596" s="73"/>
    </row>
    <row r="597" spans="16:16" ht="12.75">
      <c r="P597" s="73"/>
    </row>
    <row r="598" spans="16:16" ht="12.75">
      <c r="P598" s="73"/>
    </row>
    <row r="599" spans="16:16" ht="12.75">
      <c r="P599" s="73"/>
    </row>
    <row r="600" spans="16:16" ht="12.75">
      <c r="P600" s="73"/>
    </row>
    <row r="601" spans="16:16" ht="12.75">
      <c r="P601" s="73"/>
    </row>
    <row r="602" spans="16:16" ht="12.75">
      <c r="P602" s="73"/>
    </row>
    <row r="603" spans="16:16" ht="12.75">
      <c r="P603" s="73"/>
    </row>
    <row r="604" spans="16:16" ht="12.75">
      <c r="P604" s="73"/>
    </row>
    <row r="605" spans="16:16" ht="12.75">
      <c r="P605" s="73"/>
    </row>
    <row r="606" spans="16:16" ht="12.75">
      <c r="P606" s="73"/>
    </row>
    <row r="607" spans="16:16" ht="12.75">
      <c r="P607" s="73"/>
    </row>
    <row r="608" spans="16:16" ht="12.75">
      <c r="P608" s="73"/>
    </row>
    <row r="609" spans="16:16" ht="12.75">
      <c r="P609" s="73"/>
    </row>
    <row r="610" spans="16:16" ht="12.75">
      <c r="P610" s="73"/>
    </row>
    <row r="611" spans="16:16" ht="12.75">
      <c r="P611" s="73"/>
    </row>
    <row r="612" spans="16:16" ht="12.75">
      <c r="P612" s="73"/>
    </row>
    <row r="613" spans="16:16" ht="12.75">
      <c r="P613" s="73"/>
    </row>
    <row r="614" spans="16:16" ht="12.75">
      <c r="P614" s="73"/>
    </row>
    <row r="615" spans="16:16" ht="12.75">
      <c r="P615" s="73"/>
    </row>
    <row r="616" spans="16:16" ht="12.75">
      <c r="P616" s="73"/>
    </row>
    <row r="617" spans="16:16" ht="12.75">
      <c r="P617" s="73"/>
    </row>
    <row r="618" spans="16:16" ht="12.75">
      <c r="P618" s="73"/>
    </row>
    <row r="619" spans="16:16" ht="12.75">
      <c r="P619" s="73"/>
    </row>
    <row r="620" spans="16:16" ht="12.75">
      <c r="P620" s="73"/>
    </row>
    <row r="621" spans="16:16" ht="12.75">
      <c r="P621" s="73"/>
    </row>
    <row r="622" spans="16:16" ht="12.75">
      <c r="P622" s="73"/>
    </row>
    <row r="623" spans="16:16" ht="12.75">
      <c r="P623" s="73"/>
    </row>
    <row r="624" spans="16:16" ht="12.75">
      <c r="P624" s="73"/>
    </row>
    <row r="625" spans="16:16" ht="12.75">
      <c r="P625" s="73"/>
    </row>
    <row r="626" spans="16:16" ht="12.75">
      <c r="P626" s="73"/>
    </row>
    <row r="627" spans="16:16" ht="12.75">
      <c r="P627" s="73"/>
    </row>
    <row r="628" spans="16:16" ht="12.75">
      <c r="P628" s="73"/>
    </row>
    <row r="629" spans="16:16" ht="12.75">
      <c r="P629" s="73"/>
    </row>
    <row r="630" spans="16:16" ht="12.75">
      <c r="P630" s="73"/>
    </row>
    <row r="631" spans="16:16" ht="12.75">
      <c r="P631" s="73"/>
    </row>
    <row r="632" spans="16:16" ht="12.75">
      <c r="P632" s="73"/>
    </row>
    <row r="633" spans="16:16" ht="12.75">
      <c r="P633" s="73"/>
    </row>
    <row r="634" spans="16:16" ht="12.75">
      <c r="P634" s="73"/>
    </row>
    <row r="635" spans="16:16" ht="12.75">
      <c r="P635" s="73"/>
    </row>
    <row r="636" spans="16:16" ht="12.75">
      <c r="P636" s="73"/>
    </row>
    <row r="637" spans="16:16" ht="12.75">
      <c r="P637" s="73"/>
    </row>
    <row r="638" spans="16:16" ht="12.75">
      <c r="P638" s="73"/>
    </row>
    <row r="639" spans="16:16" ht="12.75">
      <c r="P639" s="73"/>
    </row>
    <row r="640" spans="16:16" ht="12.75">
      <c r="P640" s="73"/>
    </row>
    <row r="641" spans="16:16" ht="12.75">
      <c r="P641" s="73"/>
    </row>
    <row r="642" spans="16:16" ht="12.75">
      <c r="P642" s="73"/>
    </row>
    <row r="643" spans="16:16" ht="12.75">
      <c r="P643" s="73"/>
    </row>
    <row r="644" spans="16:16" ht="12.75">
      <c r="P644" s="73"/>
    </row>
    <row r="645" spans="16:16" ht="12.75">
      <c r="P645" s="73"/>
    </row>
    <row r="646" spans="16:16" ht="12.75">
      <c r="P646" s="73"/>
    </row>
    <row r="647" spans="16:16" ht="12.75">
      <c r="P647" s="73"/>
    </row>
    <row r="648" spans="16:16" ht="12.75">
      <c r="P648" s="73"/>
    </row>
    <row r="649" spans="16:16" ht="12.75">
      <c r="P649" s="73"/>
    </row>
    <row r="650" spans="16:16" ht="12.75">
      <c r="P650" s="73"/>
    </row>
    <row r="651" spans="16:16" ht="12.75">
      <c r="P651" s="73"/>
    </row>
    <row r="652" spans="16:16" ht="12.75">
      <c r="P652" s="73"/>
    </row>
    <row r="653" spans="16:16" ht="12.75">
      <c r="P653" s="73"/>
    </row>
    <row r="654" spans="16:16" ht="12.75">
      <c r="P654" s="73"/>
    </row>
    <row r="655" spans="16:16" ht="12.75">
      <c r="P655" s="73"/>
    </row>
    <row r="656" spans="16:16" ht="12.75">
      <c r="P656" s="73"/>
    </row>
    <row r="657" spans="16:16" ht="12.75">
      <c r="P657" s="73"/>
    </row>
    <row r="658" spans="16:16" ht="12.75">
      <c r="P658" s="73"/>
    </row>
    <row r="659" spans="16:16" ht="12.75">
      <c r="P659" s="73"/>
    </row>
    <row r="660" spans="16:16" ht="12.75">
      <c r="P660" s="73"/>
    </row>
    <row r="661" spans="16:16" ht="12.75">
      <c r="P661" s="73"/>
    </row>
    <row r="662" spans="16:16" ht="12.75">
      <c r="P662" s="73"/>
    </row>
    <row r="663" spans="16:16" ht="12.75">
      <c r="P663" s="73"/>
    </row>
    <row r="664" spans="16:16" ht="12.75">
      <c r="P664" s="73"/>
    </row>
    <row r="665" spans="16:16" ht="12.75">
      <c r="P665" s="73"/>
    </row>
    <row r="666" spans="16:16" ht="12.75">
      <c r="P666" s="73"/>
    </row>
    <row r="667" spans="16:16" ht="12.75">
      <c r="P667" s="73"/>
    </row>
    <row r="668" spans="16:16" ht="12.75">
      <c r="P668" s="73"/>
    </row>
    <row r="669" spans="16:16" ht="12.75">
      <c r="P669" s="73"/>
    </row>
    <row r="670" spans="16:16" ht="12.75">
      <c r="P670" s="73"/>
    </row>
    <row r="671" spans="16:16" ht="12.75">
      <c r="P671" s="73"/>
    </row>
    <row r="672" spans="16:16" ht="12.75">
      <c r="P672" s="73"/>
    </row>
    <row r="673" spans="16:16" ht="12.75">
      <c r="P673" s="73"/>
    </row>
    <row r="674" spans="16:16" ht="12.75">
      <c r="P674" s="73"/>
    </row>
    <row r="675" spans="16:16" ht="12.75">
      <c r="P675" s="73"/>
    </row>
    <row r="676" spans="16:16" ht="12.75">
      <c r="P676" s="73"/>
    </row>
    <row r="677" spans="16:16" ht="12.75">
      <c r="P677" s="73"/>
    </row>
    <row r="678" spans="16:16" ht="12.75">
      <c r="P678" s="73"/>
    </row>
    <row r="679" spans="16:16" ht="12.75">
      <c r="P679" s="73"/>
    </row>
    <row r="680" spans="16:16" ht="12.75">
      <c r="P680" s="73"/>
    </row>
    <row r="681" spans="16:16" ht="12.75">
      <c r="P681" s="73"/>
    </row>
    <row r="682" spans="16:16" ht="12.75">
      <c r="P682" s="73"/>
    </row>
    <row r="683" spans="16:16" ht="12.75">
      <c r="P683" s="73"/>
    </row>
    <row r="684" spans="16:16" ht="12.75">
      <c r="P684" s="73"/>
    </row>
    <row r="685" spans="16:16" ht="12.75">
      <c r="P685" s="73"/>
    </row>
    <row r="686" spans="16:16" ht="12.75">
      <c r="P686" s="73"/>
    </row>
    <row r="687" spans="16:16" ht="12.75">
      <c r="P687" s="73"/>
    </row>
    <row r="688" spans="16:16" ht="12.75">
      <c r="P688" s="73"/>
    </row>
    <row r="689" spans="16:16" ht="12.75">
      <c r="P689" s="73"/>
    </row>
    <row r="690" spans="16:16" ht="12.75">
      <c r="P690" s="73"/>
    </row>
    <row r="691" spans="16:16" ht="12.75">
      <c r="P691" s="73"/>
    </row>
    <row r="692" spans="16:16" ht="12.75">
      <c r="P692" s="73"/>
    </row>
    <row r="693" spans="16:16" ht="12.75">
      <c r="P693" s="73"/>
    </row>
    <row r="694" spans="16:16" ht="12.75">
      <c r="P694" s="73"/>
    </row>
    <row r="695" spans="16:16" ht="12.75">
      <c r="P695" s="73"/>
    </row>
    <row r="696" spans="16:16" ht="12.75">
      <c r="P696" s="73"/>
    </row>
    <row r="697" spans="16:16" ht="12.75">
      <c r="P697" s="73"/>
    </row>
    <row r="698" spans="16:16" ht="12.75">
      <c r="P698" s="73"/>
    </row>
    <row r="699" spans="16:16" ht="12.75">
      <c r="P699" s="73"/>
    </row>
    <row r="700" spans="16:16" ht="12.75">
      <c r="P700" s="73"/>
    </row>
    <row r="701" spans="16:16" ht="12.75">
      <c r="P701" s="73"/>
    </row>
    <row r="702" spans="16:16" ht="12.75">
      <c r="P702" s="73"/>
    </row>
    <row r="703" spans="16:16" ht="12.75">
      <c r="P703" s="73"/>
    </row>
    <row r="704" spans="16:16" ht="12.75">
      <c r="P704" s="73"/>
    </row>
    <row r="705" spans="16:16" ht="12.75">
      <c r="P705" s="73"/>
    </row>
    <row r="706" spans="16:16" ht="12.75">
      <c r="P706" s="73"/>
    </row>
    <row r="707" spans="16:16" ht="12.75">
      <c r="P707" s="73"/>
    </row>
    <row r="708" spans="16:16" ht="12.75">
      <c r="P708" s="73"/>
    </row>
    <row r="709" spans="16:16" ht="12.75">
      <c r="P709" s="73"/>
    </row>
    <row r="710" spans="16:16" ht="12.75">
      <c r="P710" s="73"/>
    </row>
    <row r="711" spans="16:16" ht="12.75">
      <c r="P711" s="73"/>
    </row>
    <row r="712" spans="16:16" ht="12.75">
      <c r="P712" s="73"/>
    </row>
    <row r="713" spans="16:16" ht="12.75">
      <c r="P713" s="73"/>
    </row>
    <row r="714" spans="16:16" ht="12.75">
      <c r="P714" s="73"/>
    </row>
    <row r="715" spans="16:16" ht="12.75">
      <c r="P715" s="73"/>
    </row>
    <row r="716" spans="16:16" ht="12.75">
      <c r="P716" s="73"/>
    </row>
    <row r="717" spans="16:16" ht="12.75">
      <c r="P717" s="73"/>
    </row>
    <row r="718" spans="16:16" ht="12.75">
      <c r="P718" s="73"/>
    </row>
    <row r="719" spans="16:16" ht="12.75">
      <c r="P719" s="73"/>
    </row>
    <row r="720" spans="16:16" ht="12.75">
      <c r="P720" s="73"/>
    </row>
    <row r="721" spans="16:16" ht="12.75">
      <c r="P721" s="73"/>
    </row>
    <row r="722" spans="16:16" ht="12.75">
      <c r="P722" s="73"/>
    </row>
    <row r="723" spans="16:16" ht="12.75">
      <c r="P723" s="73"/>
    </row>
    <row r="724" spans="16:16" ht="12.75">
      <c r="P724" s="73"/>
    </row>
    <row r="725" spans="16:16" ht="12.75">
      <c r="P725" s="73"/>
    </row>
    <row r="726" spans="16:16" ht="12.75">
      <c r="P726" s="73"/>
    </row>
    <row r="727" spans="16:16" ht="12.75">
      <c r="P727" s="73"/>
    </row>
    <row r="728" spans="16:16" ht="12.75">
      <c r="P728" s="73"/>
    </row>
    <row r="729" spans="16:16" ht="12.75">
      <c r="P729" s="73"/>
    </row>
    <row r="730" spans="16:16" ht="12.75">
      <c r="P730" s="73"/>
    </row>
    <row r="731" spans="16:16" ht="12.75">
      <c r="P731" s="73"/>
    </row>
    <row r="732" spans="16:16" ht="12.75">
      <c r="P732" s="73"/>
    </row>
    <row r="733" spans="16:16" ht="12.75">
      <c r="P733" s="73"/>
    </row>
    <row r="734" spans="16:16" ht="12.75">
      <c r="P734" s="73"/>
    </row>
    <row r="735" spans="16:16" ht="12.75">
      <c r="P735" s="73"/>
    </row>
    <row r="736" spans="16:16" ht="12.75">
      <c r="P736" s="73"/>
    </row>
    <row r="737" spans="16:16" ht="12.75">
      <c r="P737" s="73"/>
    </row>
    <row r="738" spans="16:16" ht="12.75">
      <c r="P738" s="73"/>
    </row>
    <row r="739" spans="16:16" ht="12.75">
      <c r="P739" s="73"/>
    </row>
    <row r="740" spans="16:16" ht="12.75">
      <c r="P740" s="73"/>
    </row>
    <row r="741" spans="16:16" ht="12.75">
      <c r="P741" s="73"/>
    </row>
    <row r="742" spans="16:16" ht="12.75">
      <c r="P742" s="73"/>
    </row>
    <row r="743" spans="16:16" ht="12.75">
      <c r="P743" s="73"/>
    </row>
    <row r="744" spans="16:16" ht="12.75">
      <c r="P744" s="73"/>
    </row>
    <row r="745" spans="16:16" ht="12.75">
      <c r="P745" s="73"/>
    </row>
    <row r="746" spans="16:16" ht="12.75">
      <c r="P746" s="73"/>
    </row>
    <row r="747" spans="16:16" ht="12.75">
      <c r="P747" s="73"/>
    </row>
    <row r="748" spans="16:16" ht="12.75">
      <c r="P748" s="73"/>
    </row>
    <row r="749" spans="16:16" ht="12.75">
      <c r="P749" s="73"/>
    </row>
    <row r="750" spans="16:16" ht="12.75">
      <c r="P750" s="73"/>
    </row>
    <row r="751" spans="16:16" ht="12.75">
      <c r="P751" s="73"/>
    </row>
    <row r="752" spans="16:16" ht="12.75">
      <c r="P752" s="73"/>
    </row>
    <row r="753" spans="16:16" ht="12.75">
      <c r="P753" s="73"/>
    </row>
    <row r="754" spans="16:16" ht="12.75">
      <c r="P754" s="73"/>
    </row>
    <row r="755" spans="16:16" ht="12.75">
      <c r="P755" s="73"/>
    </row>
    <row r="756" spans="16:16" ht="12.75">
      <c r="P756" s="73"/>
    </row>
    <row r="757" spans="16:16" ht="12.75">
      <c r="P757" s="73"/>
    </row>
    <row r="758" spans="16:16" ht="12.75">
      <c r="P758" s="73"/>
    </row>
    <row r="759" spans="16:16" ht="12.75">
      <c r="P759" s="73"/>
    </row>
    <row r="760" spans="16:16" ht="12.75">
      <c r="P760" s="73"/>
    </row>
    <row r="761" spans="16:16" ht="12.75">
      <c r="P761" s="73"/>
    </row>
    <row r="762" spans="16:16" ht="12.75">
      <c r="P762" s="73"/>
    </row>
    <row r="763" spans="16:16" ht="12.75">
      <c r="P763" s="73"/>
    </row>
    <row r="764" spans="16:16" ht="12.75">
      <c r="P764" s="73"/>
    </row>
    <row r="765" spans="16:16" ht="12.75">
      <c r="P765" s="73"/>
    </row>
    <row r="766" spans="16:16" ht="12.75">
      <c r="P766" s="73"/>
    </row>
    <row r="767" spans="16:16" ht="12.75">
      <c r="P767" s="73"/>
    </row>
    <row r="768" spans="16:16" ht="12.75">
      <c r="P768" s="73"/>
    </row>
    <row r="769" spans="16:16" ht="12.75">
      <c r="P769" s="73"/>
    </row>
    <row r="770" spans="16:16" ht="12.75">
      <c r="P770" s="73"/>
    </row>
    <row r="771" spans="16:16" ht="12.75">
      <c r="P771" s="73"/>
    </row>
    <row r="772" spans="16:16" ht="12.75">
      <c r="P772" s="73"/>
    </row>
    <row r="773" spans="16:16" ht="12.75">
      <c r="P773" s="73"/>
    </row>
    <row r="774" spans="16:16" ht="12.75">
      <c r="P774" s="73"/>
    </row>
    <row r="775" spans="16:16" ht="12.75">
      <c r="P775" s="73"/>
    </row>
    <row r="776" spans="16:16" ht="12.75">
      <c r="P776" s="73"/>
    </row>
    <row r="777" spans="16:16" ht="12.75">
      <c r="P777" s="73"/>
    </row>
    <row r="778" spans="16:16" ht="12.75">
      <c r="P778" s="73"/>
    </row>
    <row r="779" spans="16:16" ht="12.75">
      <c r="P779" s="73"/>
    </row>
    <row r="780" spans="16:16" ht="12.75">
      <c r="P780" s="73"/>
    </row>
    <row r="781" spans="16:16" ht="12.75">
      <c r="P781" s="73"/>
    </row>
    <row r="782" spans="16:16" ht="12.75">
      <c r="P782" s="73"/>
    </row>
    <row r="783" spans="16:16" ht="12.75">
      <c r="P783" s="73"/>
    </row>
    <row r="784" spans="16:16" ht="12.75">
      <c r="P784" s="73"/>
    </row>
    <row r="785" spans="16:16" ht="12.75">
      <c r="P785" s="73"/>
    </row>
    <row r="786" spans="16:16" ht="12.75">
      <c r="P786" s="73"/>
    </row>
    <row r="787" spans="16:16" ht="12.75">
      <c r="P787" s="73"/>
    </row>
    <row r="788" spans="16:16" ht="12.75">
      <c r="P788" s="73"/>
    </row>
    <row r="789" spans="16:16" ht="12.75">
      <c r="P789" s="73"/>
    </row>
    <row r="790" spans="16:16" ht="12.75">
      <c r="P790" s="73"/>
    </row>
    <row r="791" spans="16:16" ht="12.75">
      <c r="P791" s="73"/>
    </row>
    <row r="792" spans="16:16" ht="12.75">
      <c r="P792" s="73"/>
    </row>
    <row r="793" spans="16:16" ht="12.75">
      <c r="P793" s="73"/>
    </row>
    <row r="794" spans="16:16" ht="12.75">
      <c r="P794" s="73"/>
    </row>
    <row r="795" spans="16:16" ht="12.75">
      <c r="P795" s="73"/>
    </row>
    <row r="796" spans="16:16" ht="12.75">
      <c r="P796" s="73"/>
    </row>
    <row r="797" spans="16:16" ht="12.75">
      <c r="P797" s="73"/>
    </row>
    <row r="798" spans="16:16" ht="12.75">
      <c r="P798" s="73"/>
    </row>
    <row r="799" spans="16:16" ht="12.75">
      <c r="P799" s="73"/>
    </row>
    <row r="800" spans="16:16" ht="12.75">
      <c r="P800" s="73"/>
    </row>
    <row r="801" spans="16:16" ht="12.75">
      <c r="P801" s="73"/>
    </row>
    <row r="802" spans="16:16" ht="12.75">
      <c r="P802" s="73"/>
    </row>
    <row r="803" spans="16:16" ht="12.75">
      <c r="P803" s="73"/>
    </row>
    <row r="804" spans="16:16" ht="12.75">
      <c r="P804" s="73"/>
    </row>
    <row r="805" spans="16:16" ht="12.75">
      <c r="P805" s="73"/>
    </row>
    <row r="806" spans="16:16" ht="12.75">
      <c r="P806" s="73"/>
    </row>
    <row r="807" spans="16:16" ht="12.75">
      <c r="P807" s="73"/>
    </row>
    <row r="808" spans="16:16" ht="12.75">
      <c r="P808" s="73"/>
    </row>
    <row r="809" spans="16:16" ht="12.75">
      <c r="P809" s="73"/>
    </row>
    <row r="810" spans="16:16" ht="12.75">
      <c r="P810" s="73"/>
    </row>
    <row r="811" spans="16:16" ht="12.75">
      <c r="P811" s="73"/>
    </row>
    <row r="812" spans="16:16" ht="12.75">
      <c r="P812" s="73"/>
    </row>
    <row r="813" spans="16:16" ht="12.75">
      <c r="P813" s="73"/>
    </row>
    <row r="814" spans="16:16" ht="12.75">
      <c r="P814" s="73"/>
    </row>
    <row r="815" spans="16:16" ht="12.75">
      <c r="P815" s="73"/>
    </row>
    <row r="816" spans="16:16" ht="12.75">
      <c r="P816" s="73"/>
    </row>
    <row r="817" spans="16:16" ht="12.75">
      <c r="P817" s="73"/>
    </row>
    <row r="818" spans="16:16" ht="12.75">
      <c r="P818" s="73"/>
    </row>
    <row r="819" spans="16:16" ht="12.75">
      <c r="P819" s="73"/>
    </row>
    <row r="820" spans="16:16" ht="12.75">
      <c r="P820" s="73"/>
    </row>
    <row r="821" spans="16:16" ht="12.75">
      <c r="P821" s="73"/>
    </row>
    <row r="822" spans="16:16" ht="12.75">
      <c r="P822" s="73"/>
    </row>
    <row r="823" spans="16:16" ht="12.75">
      <c r="P823" s="73"/>
    </row>
    <row r="824" spans="16:16" ht="12.75">
      <c r="P824" s="73"/>
    </row>
    <row r="825" spans="16:16" ht="12.75">
      <c r="P825" s="73"/>
    </row>
    <row r="826" spans="16:16" ht="12.75">
      <c r="P826" s="73"/>
    </row>
    <row r="827" spans="16:16" ht="12.75">
      <c r="P827" s="73"/>
    </row>
    <row r="828" spans="16:16" ht="12.75">
      <c r="P828" s="73"/>
    </row>
    <row r="829" spans="16:16" ht="12.75">
      <c r="P829" s="73"/>
    </row>
    <row r="830" spans="16:16" ht="12.75">
      <c r="P830" s="73"/>
    </row>
    <row r="831" spans="16:16" ht="12.75">
      <c r="P831" s="73"/>
    </row>
    <row r="832" spans="16:16" ht="12.75">
      <c r="P832" s="73"/>
    </row>
    <row r="833" spans="16:16" ht="12.75">
      <c r="P833" s="73"/>
    </row>
    <row r="834" spans="16:16" ht="12.75">
      <c r="P834" s="73"/>
    </row>
    <row r="835" spans="16:16" ht="12.75">
      <c r="P835" s="73"/>
    </row>
    <row r="836" spans="16:16" ht="12.75">
      <c r="P836" s="73"/>
    </row>
    <row r="837" spans="16:16" ht="12.75">
      <c r="P837" s="73"/>
    </row>
    <row r="838" spans="16:16" ht="12.75">
      <c r="P838" s="73"/>
    </row>
    <row r="839" spans="16:16" ht="12.75">
      <c r="P839" s="73"/>
    </row>
    <row r="840" spans="16:16" ht="12.75">
      <c r="P840" s="73"/>
    </row>
    <row r="841" spans="16:16" ht="12.75">
      <c r="P841" s="73"/>
    </row>
    <row r="842" spans="16:16" ht="12.75">
      <c r="P842" s="73"/>
    </row>
    <row r="843" spans="16:16" ht="12.75">
      <c r="P843" s="73"/>
    </row>
    <row r="844" spans="16:16" ht="12.75">
      <c r="P844" s="73"/>
    </row>
    <row r="845" spans="16:16" ht="12.75">
      <c r="P845" s="73"/>
    </row>
    <row r="846" spans="16:16" ht="12.75">
      <c r="P846" s="73"/>
    </row>
    <row r="847" spans="16:16" ht="12.75">
      <c r="P847" s="73"/>
    </row>
    <row r="848" spans="16:16" ht="12.75">
      <c r="P848" s="73"/>
    </row>
    <row r="849" spans="16:16" ht="12.75">
      <c r="P849" s="73"/>
    </row>
    <row r="850" spans="16:16" ht="12.75">
      <c r="P850" s="73"/>
    </row>
    <row r="851" spans="16:16" ht="12.75">
      <c r="P851" s="73"/>
    </row>
    <row r="852" spans="16:16" ht="12.75">
      <c r="P852" s="73"/>
    </row>
    <row r="853" spans="16:16" ht="12.75">
      <c r="P853" s="73"/>
    </row>
    <row r="854" spans="16:16" ht="12.75">
      <c r="P854" s="73"/>
    </row>
    <row r="855" spans="16:16" ht="12.75">
      <c r="P855" s="73"/>
    </row>
    <row r="856" spans="16:16" ht="12.75">
      <c r="P856" s="73"/>
    </row>
    <row r="857" spans="16:16" ht="12.75">
      <c r="P857" s="73"/>
    </row>
    <row r="858" spans="16:16" ht="12.75">
      <c r="P858" s="73"/>
    </row>
    <row r="859" spans="16:16" ht="12.75">
      <c r="P859" s="73"/>
    </row>
    <row r="860" spans="16:16" ht="12.75">
      <c r="P860" s="73"/>
    </row>
    <row r="861" spans="16:16" ht="12.75">
      <c r="P861" s="73"/>
    </row>
    <row r="862" spans="16:16" ht="12.75">
      <c r="P862" s="73"/>
    </row>
    <row r="863" spans="16:16" ht="12.75">
      <c r="P863" s="73"/>
    </row>
    <row r="864" spans="16:16" ht="12.75">
      <c r="P864" s="73"/>
    </row>
    <row r="865" spans="16:16" ht="12.75">
      <c r="P865" s="73"/>
    </row>
    <row r="866" spans="16:16" ht="12.75">
      <c r="P866" s="73"/>
    </row>
    <row r="867" spans="16:16" ht="12.75">
      <c r="P867" s="73"/>
    </row>
    <row r="868" spans="16:16" ht="12.75">
      <c r="P868" s="73"/>
    </row>
    <row r="869" spans="16:16" ht="12.75">
      <c r="P869" s="73"/>
    </row>
    <row r="870" spans="16:16" ht="12.75">
      <c r="P870" s="73"/>
    </row>
    <row r="871" spans="16:16" ht="12.75">
      <c r="P871" s="73"/>
    </row>
    <row r="872" spans="16:16" ht="12.75">
      <c r="P872" s="73"/>
    </row>
    <row r="873" spans="16:16" ht="12.75">
      <c r="P873" s="73"/>
    </row>
    <row r="874" spans="16:16" ht="12.75">
      <c r="P874" s="73"/>
    </row>
    <row r="875" spans="16:16" ht="12.75">
      <c r="P875" s="73"/>
    </row>
    <row r="876" spans="16:16" ht="12.75">
      <c r="P876" s="73"/>
    </row>
    <row r="877" spans="16:16" ht="12.75">
      <c r="P877" s="73"/>
    </row>
    <row r="878" spans="16:16" ht="12.75">
      <c r="P878" s="73"/>
    </row>
    <row r="879" spans="16:16" ht="12.75">
      <c r="P879" s="73"/>
    </row>
    <row r="880" spans="16:16" ht="12.75">
      <c r="P880" s="73"/>
    </row>
    <row r="881" spans="16:16" ht="12.75">
      <c r="P881" s="73"/>
    </row>
    <row r="882" spans="16:16" ht="12.75">
      <c r="P882" s="73"/>
    </row>
    <row r="883" spans="16:16" ht="12.75">
      <c r="P883" s="73"/>
    </row>
    <row r="884" spans="16:16" ht="12.75">
      <c r="P884" s="73"/>
    </row>
    <row r="885" spans="16:16" ht="12.75">
      <c r="P885" s="73"/>
    </row>
    <row r="886" spans="16:16" ht="12.75">
      <c r="P886" s="73"/>
    </row>
    <row r="887" spans="16:16" ht="12.75">
      <c r="P887" s="73"/>
    </row>
    <row r="888" spans="16:16" ht="12.75">
      <c r="P888" s="73"/>
    </row>
    <row r="889" spans="16:16" ht="12.75">
      <c r="P889" s="73"/>
    </row>
    <row r="890" spans="16:16" ht="12.75">
      <c r="P890" s="73"/>
    </row>
    <row r="891" spans="16:16" ht="12.75">
      <c r="P891" s="73"/>
    </row>
    <row r="892" spans="16:16" ht="12.75">
      <c r="P892" s="73"/>
    </row>
    <row r="893" spans="16:16" ht="12.75">
      <c r="P893" s="73"/>
    </row>
    <row r="894" spans="16:16" ht="12.75">
      <c r="P894" s="73"/>
    </row>
    <row r="895" spans="16:16" ht="12.75">
      <c r="P895" s="73"/>
    </row>
    <row r="896" spans="16:16" ht="12.75">
      <c r="P896" s="73"/>
    </row>
    <row r="897" spans="16:16" ht="12.75">
      <c r="P897" s="73"/>
    </row>
    <row r="898" spans="16:16" ht="12.75">
      <c r="P898" s="73"/>
    </row>
    <row r="899" spans="16:16" ht="12.75">
      <c r="P899" s="73"/>
    </row>
    <row r="900" spans="16:16" ht="12.75">
      <c r="P900" s="73"/>
    </row>
    <row r="901" spans="16:16" ht="12.75">
      <c r="P901" s="73"/>
    </row>
    <row r="902" spans="16:16" ht="12.75">
      <c r="P902" s="73"/>
    </row>
    <row r="903" spans="16:16" ht="12.75">
      <c r="P903" s="73"/>
    </row>
    <row r="904" spans="16:16" ht="12.75">
      <c r="P904" s="73"/>
    </row>
    <row r="905" spans="16:16" ht="12.75">
      <c r="P905" s="73"/>
    </row>
    <row r="906" spans="16:16" ht="12.75">
      <c r="P906" s="73"/>
    </row>
    <row r="907" spans="16:16" ht="12.75">
      <c r="P907" s="73"/>
    </row>
    <row r="908" spans="16:16" ht="12.75">
      <c r="P908" s="73"/>
    </row>
    <row r="909" spans="16:16" ht="12.75">
      <c r="P909" s="73"/>
    </row>
    <row r="910" spans="16:16" ht="12.75">
      <c r="P910" s="73"/>
    </row>
    <row r="911" spans="16:16" ht="12.75">
      <c r="P911" s="73"/>
    </row>
    <row r="912" spans="16:16" ht="12.75">
      <c r="P912" s="73"/>
    </row>
    <row r="913" spans="16:16" ht="12.75">
      <c r="P913" s="73"/>
    </row>
    <row r="914" spans="16:16" ht="12.75">
      <c r="P914" s="73"/>
    </row>
    <row r="915" spans="16:16" ht="12.75">
      <c r="P915" s="73"/>
    </row>
    <row r="916" spans="16:16" ht="12.75">
      <c r="P916" s="73"/>
    </row>
    <row r="917" spans="16:16" ht="12.75">
      <c r="P917" s="73"/>
    </row>
    <row r="918" spans="16:16" ht="12.75">
      <c r="P918" s="73"/>
    </row>
    <row r="919" spans="16:16" ht="12.75">
      <c r="P919" s="73"/>
    </row>
    <row r="920" spans="16:16" ht="12.75">
      <c r="P920" s="73"/>
    </row>
    <row r="921" spans="16:16" ht="12.75">
      <c r="P921" s="73"/>
    </row>
    <row r="922" spans="16:16" ht="12.75">
      <c r="P922" s="73"/>
    </row>
    <row r="923" spans="16:16" ht="12.75">
      <c r="P923" s="73"/>
    </row>
    <row r="924" spans="16:16" ht="12.75">
      <c r="P924" s="73"/>
    </row>
    <row r="925" spans="16:16" ht="12.75">
      <c r="P925" s="73"/>
    </row>
    <row r="926" spans="16:16" ht="12.75">
      <c r="P926" s="73"/>
    </row>
    <row r="927" spans="16:16" ht="12.75">
      <c r="P927" s="73"/>
    </row>
    <row r="928" spans="16:16" ht="12.75">
      <c r="P928" s="73"/>
    </row>
    <row r="929" spans="16:16" ht="12.75">
      <c r="P929" s="73"/>
    </row>
    <row r="930" spans="16:16" ht="12.75">
      <c r="P930" s="73"/>
    </row>
    <row r="931" spans="16:16" ht="12.75">
      <c r="P931" s="73"/>
    </row>
    <row r="932" spans="16:16" ht="12.75">
      <c r="P932" s="73"/>
    </row>
    <row r="933" spans="16:16" ht="12.75">
      <c r="P933" s="73"/>
    </row>
    <row r="934" spans="16:16" ht="12.75">
      <c r="P934" s="73"/>
    </row>
    <row r="935" spans="16:16" ht="12.75">
      <c r="P935" s="73"/>
    </row>
    <row r="936" spans="16:16" ht="12.75">
      <c r="P936" s="73"/>
    </row>
    <row r="937" spans="16:16" ht="12.75">
      <c r="P937" s="73"/>
    </row>
    <row r="938" spans="16:16" ht="12.75">
      <c r="P938" s="73"/>
    </row>
    <row r="939" spans="16:16" ht="12.75">
      <c r="P939" s="73"/>
    </row>
    <row r="940" spans="16:16" ht="12.75">
      <c r="P940" s="73"/>
    </row>
    <row r="941" spans="16:16" ht="12.75">
      <c r="P941" s="73"/>
    </row>
    <row r="942" spans="16:16" ht="12.75">
      <c r="P942" s="73"/>
    </row>
    <row r="943" spans="16:16" ht="12.75">
      <c r="P943" s="73"/>
    </row>
    <row r="944" spans="16:16" ht="12.75">
      <c r="P944" s="73"/>
    </row>
    <row r="945" spans="16:16" ht="12.75">
      <c r="P945" s="73"/>
    </row>
    <row r="946" spans="16:16" ht="12.75">
      <c r="P946" s="73"/>
    </row>
    <row r="947" spans="16:16" ht="12.75">
      <c r="P947" s="73"/>
    </row>
    <row r="948" spans="16:16" ht="12.75">
      <c r="P948" s="73"/>
    </row>
    <row r="949" spans="16:16" ht="12.75">
      <c r="P949" s="73"/>
    </row>
    <row r="950" spans="16:16" ht="12.75">
      <c r="P950" s="73"/>
    </row>
    <row r="951" spans="16:16" ht="12.75">
      <c r="P951" s="73"/>
    </row>
    <row r="952" spans="16:16" ht="12.75">
      <c r="P952" s="73"/>
    </row>
    <row r="953" spans="16:16" ht="12.75">
      <c r="P953" s="73"/>
    </row>
    <row r="954" spans="16:16" ht="12.75">
      <c r="P954" s="73"/>
    </row>
    <row r="955" spans="16:16" ht="12.75">
      <c r="P955" s="73"/>
    </row>
    <row r="956" spans="16:16" ht="12.75">
      <c r="P956" s="73"/>
    </row>
    <row r="957" spans="16:16" ht="12.75">
      <c r="P957" s="73"/>
    </row>
    <row r="958" spans="16:16" ht="12.75">
      <c r="P958" s="73"/>
    </row>
    <row r="959" spans="16:16" ht="12.75">
      <c r="P959" s="73"/>
    </row>
    <row r="960" spans="16:16" ht="12.75">
      <c r="P960" s="73"/>
    </row>
    <row r="961" spans="16:16" ht="12.75">
      <c r="P961" s="73"/>
    </row>
    <row r="962" spans="16:16" ht="12.75">
      <c r="P962" s="73"/>
    </row>
    <row r="963" spans="16:16" ht="12.75">
      <c r="P963" s="73"/>
    </row>
    <row r="964" spans="16:16" ht="12.75">
      <c r="P964" s="73"/>
    </row>
    <row r="965" spans="16:16" ht="12.75">
      <c r="P965" s="73"/>
    </row>
    <row r="966" spans="16:16" ht="12.75">
      <c r="P966" s="73"/>
    </row>
    <row r="967" spans="16:16" ht="12.75">
      <c r="P967" s="73"/>
    </row>
    <row r="968" spans="16:16" ht="12.75">
      <c r="P968" s="73"/>
    </row>
    <row r="969" spans="16:16" ht="12.75">
      <c r="P969" s="73"/>
    </row>
    <row r="970" spans="16:16" ht="12.75">
      <c r="P970" s="73"/>
    </row>
    <row r="971" spans="16:16" ht="12.75">
      <c r="P971" s="73"/>
    </row>
    <row r="972" spans="16:16" ht="12.75">
      <c r="P972" s="73"/>
    </row>
    <row r="973" spans="16:16" ht="12.75">
      <c r="P973" s="73"/>
    </row>
    <row r="974" spans="16:16" ht="12.75">
      <c r="P974" s="73"/>
    </row>
    <row r="975" spans="16:16" ht="12.75">
      <c r="P975" s="73"/>
    </row>
    <row r="976" spans="16:16" ht="12.75">
      <c r="P976" s="73"/>
    </row>
    <row r="977" spans="16:16" ht="12.75">
      <c r="P977" s="73"/>
    </row>
    <row r="978" spans="16:16" ht="12.75">
      <c r="P978" s="73"/>
    </row>
    <row r="979" spans="16:16" ht="12.75">
      <c r="P979" s="73"/>
    </row>
    <row r="980" spans="16:16" ht="12.75">
      <c r="P980" s="73"/>
    </row>
    <row r="981" spans="16:16" ht="12.75">
      <c r="P981" s="73"/>
    </row>
    <row r="982" spans="16:16" ht="12.75">
      <c r="P982" s="73"/>
    </row>
    <row r="983" spans="16:16" ht="12.75">
      <c r="P983" s="73"/>
    </row>
    <row r="984" spans="16:16" ht="12.75">
      <c r="P984" s="73"/>
    </row>
    <row r="985" spans="16:16" ht="12.75">
      <c r="P985" s="73"/>
    </row>
    <row r="986" spans="16:16" ht="12.75">
      <c r="P986" s="73"/>
    </row>
    <row r="987" spans="16:16" ht="12.75">
      <c r="P987" s="73"/>
    </row>
    <row r="988" spans="16:16" ht="12.75">
      <c r="P988" s="73"/>
    </row>
    <row r="989" spans="16:16" ht="12.75">
      <c r="P989" s="73"/>
    </row>
    <row r="990" spans="16:16" ht="12.75">
      <c r="P990" s="73"/>
    </row>
    <row r="991" spans="16:16" ht="12.75">
      <c r="P991" s="73"/>
    </row>
    <row r="992" spans="16:16" ht="12.75">
      <c r="P992" s="73"/>
    </row>
    <row r="993" spans="16:16" ht="12.75">
      <c r="P993" s="73"/>
    </row>
    <row r="994" spans="16:16" ht="12.75">
      <c r="P994" s="73"/>
    </row>
    <row r="995" spans="16:16" ht="12.75">
      <c r="P995" s="73"/>
    </row>
    <row r="996" spans="16:16" ht="12.75">
      <c r="P996" s="73"/>
    </row>
    <row r="997" spans="16:16" ht="12.75">
      <c r="P997" s="73"/>
    </row>
    <row r="998" spans="16:16" ht="12.75">
      <c r="P998" s="73"/>
    </row>
    <row r="999" spans="16:16" ht="12.75">
      <c r="P999" s="73"/>
    </row>
    <row r="1000" spans="16:16" ht="12.75">
      <c r="P1000" s="73"/>
    </row>
    <row r="1001" spans="16:16" ht="12.75">
      <c r="P1001" s="73"/>
    </row>
  </sheetData>
  <autoFilter ref="A1:W36" xr:uid="{00000000-0009-0000-0000-000013000000}"/>
  <mergeCells count="1">
    <mergeCell ref="M1:N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P1000"/>
  <sheetViews>
    <sheetView workbookViewId="0"/>
  </sheetViews>
  <sheetFormatPr defaultColWidth="14.42578125" defaultRowHeight="15.75" customHeight="1"/>
  <cols>
    <col min="1" max="1" width="4.5703125" customWidth="1"/>
    <col min="2" max="2" width="52.140625" customWidth="1"/>
    <col min="3" max="3" width="18.140625" customWidth="1"/>
    <col min="5" max="5" width="18.28515625" customWidth="1"/>
    <col min="10" max="10" width="21.28515625" customWidth="1"/>
  </cols>
  <sheetData>
    <row r="1" spans="1:16">
      <c r="B1" s="30"/>
      <c r="C1" s="31" t="s">
        <v>49</v>
      </c>
      <c r="D1" s="31" t="s">
        <v>50</v>
      </c>
      <c r="E1" s="31" t="s">
        <v>51</v>
      </c>
      <c r="F1" s="31" t="s">
        <v>52</v>
      </c>
      <c r="G1" s="31" t="s">
        <v>53</v>
      </c>
      <c r="H1" s="32" t="s">
        <v>54</v>
      </c>
      <c r="I1" s="32" t="s">
        <v>55</v>
      </c>
      <c r="J1" s="33" t="s">
        <v>56</v>
      </c>
      <c r="K1" s="33" t="s">
        <v>57</v>
      </c>
      <c r="L1" s="33" t="s">
        <v>58</v>
      </c>
      <c r="M1" s="31" t="s">
        <v>59</v>
      </c>
      <c r="N1" s="31" t="s">
        <v>60</v>
      </c>
      <c r="O1" s="34" t="s">
        <v>10</v>
      </c>
      <c r="P1" s="34" t="s">
        <v>61</v>
      </c>
    </row>
    <row r="2" spans="1:16">
      <c r="A2" s="35">
        <v>1</v>
      </c>
      <c r="B2" s="36" t="s">
        <v>12</v>
      </c>
      <c r="C2" s="37">
        <v>486</v>
      </c>
      <c r="D2" s="37">
        <v>3</v>
      </c>
      <c r="E2" s="37">
        <v>39</v>
      </c>
      <c r="F2" s="37">
        <v>27</v>
      </c>
      <c r="G2" s="38">
        <f t="shared" ref="G2:G35" si="0">E2/C2</f>
        <v>8.0246913580246909E-2</v>
      </c>
      <c r="H2" s="39">
        <v>0</v>
      </c>
      <c r="I2" s="40">
        <f t="shared" ref="I2:I35" si="1">H2/C2</f>
        <v>0</v>
      </c>
      <c r="J2" s="41">
        <v>346</v>
      </c>
      <c r="K2" s="41">
        <v>4</v>
      </c>
      <c r="L2" s="42">
        <f t="shared" ref="L2:L34" si="2">K2/J2</f>
        <v>1.1560693641618497E-2</v>
      </c>
      <c r="M2" s="37">
        <v>0</v>
      </c>
      <c r="N2" s="38">
        <f t="shared" ref="N2:N28" si="3">M2/C2</f>
        <v>0</v>
      </c>
      <c r="O2" s="43">
        <v>0</v>
      </c>
      <c r="P2" s="44">
        <f t="shared" ref="P2:P34" si="4">O2/C2</f>
        <v>0</v>
      </c>
    </row>
    <row r="3" spans="1:16">
      <c r="A3" s="35">
        <v>2</v>
      </c>
      <c r="B3" s="36" t="s">
        <v>13</v>
      </c>
      <c r="C3" s="37">
        <v>811</v>
      </c>
      <c r="D3" s="37">
        <v>50</v>
      </c>
      <c r="E3" s="37">
        <v>22</v>
      </c>
      <c r="F3" s="37">
        <v>6</v>
      </c>
      <c r="G3" s="38">
        <f t="shared" si="0"/>
        <v>2.7127003699136867E-2</v>
      </c>
      <c r="H3" s="39">
        <v>11</v>
      </c>
      <c r="I3" s="40">
        <f t="shared" si="1"/>
        <v>1.3563501849568433E-2</v>
      </c>
      <c r="J3" s="41">
        <v>564</v>
      </c>
      <c r="K3" s="41">
        <v>9</v>
      </c>
      <c r="L3" s="42">
        <f t="shared" si="2"/>
        <v>1.5957446808510637E-2</v>
      </c>
      <c r="M3" s="37">
        <v>17</v>
      </c>
      <c r="N3" s="38">
        <f t="shared" si="3"/>
        <v>2.096177558569667E-2</v>
      </c>
      <c r="O3" s="43">
        <v>0</v>
      </c>
      <c r="P3" s="44">
        <f t="shared" si="4"/>
        <v>0</v>
      </c>
    </row>
    <row r="4" spans="1:16">
      <c r="A4" s="35">
        <v>3</v>
      </c>
      <c r="B4" s="36" t="s">
        <v>14</v>
      </c>
      <c r="C4" s="37">
        <v>1746</v>
      </c>
      <c r="D4" s="37">
        <v>53</v>
      </c>
      <c r="E4" s="37">
        <v>141</v>
      </c>
      <c r="F4" s="37">
        <v>141</v>
      </c>
      <c r="G4" s="38">
        <f t="shared" si="0"/>
        <v>8.0756013745704472E-2</v>
      </c>
      <c r="H4" s="39">
        <v>0</v>
      </c>
      <c r="I4" s="40">
        <f t="shared" si="1"/>
        <v>0</v>
      </c>
      <c r="J4" s="41">
        <v>264</v>
      </c>
      <c r="K4" s="41">
        <v>141</v>
      </c>
      <c r="L4" s="42">
        <f t="shared" si="2"/>
        <v>0.53409090909090906</v>
      </c>
      <c r="M4" s="37">
        <v>0</v>
      </c>
      <c r="N4" s="38">
        <f t="shared" si="3"/>
        <v>0</v>
      </c>
      <c r="O4" s="43">
        <v>0</v>
      </c>
      <c r="P4" s="44">
        <f t="shared" si="4"/>
        <v>0</v>
      </c>
    </row>
    <row r="5" spans="1:16">
      <c r="A5" s="35">
        <v>4</v>
      </c>
      <c r="B5" s="36" t="s">
        <v>15</v>
      </c>
      <c r="C5" s="37">
        <v>770</v>
      </c>
      <c r="D5" s="37">
        <v>31</v>
      </c>
      <c r="E5" s="37">
        <v>24</v>
      </c>
      <c r="F5" s="37">
        <v>18</v>
      </c>
      <c r="G5" s="38">
        <f t="shared" si="0"/>
        <v>3.1168831168831169E-2</v>
      </c>
      <c r="H5" s="39">
        <v>0</v>
      </c>
      <c r="I5" s="40">
        <f t="shared" si="1"/>
        <v>0</v>
      </c>
      <c r="J5" s="41">
        <v>551</v>
      </c>
      <c r="K5" s="41">
        <v>56</v>
      </c>
      <c r="L5" s="42">
        <f t="shared" si="2"/>
        <v>0.10163339382940109</v>
      </c>
      <c r="M5" s="37">
        <v>0</v>
      </c>
      <c r="N5" s="38">
        <f t="shared" si="3"/>
        <v>0</v>
      </c>
      <c r="O5" s="43">
        <v>2</v>
      </c>
      <c r="P5" s="44">
        <f t="shared" si="4"/>
        <v>2.5974025974025974E-3</v>
      </c>
    </row>
    <row r="6" spans="1:16">
      <c r="A6" s="35">
        <v>5</v>
      </c>
      <c r="B6" s="36" t="s">
        <v>16</v>
      </c>
      <c r="C6" s="37">
        <v>1151</v>
      </c>
      <c r="D6" s="37">
        <v>25</v>
      </c>
      <c r="E6" s="37">
        <v>100</v>
      </c>
      <c r="F6" s="37">
        <v>20</v>
      </c>
      <c r="G6" s="38">
        <f t="shared" si="0"/>
        <v>8.6880973066898348E-2</v>
      </c>
      <c r="H6" s="39">
        <v>0</v>
      </c>
      <c r="I6" s="40">
        <f t="shared" si="1"/>
        <v>0</v>
      </c>
      <c r="J6" s="41">
        <v>876</v>
      </c>
      <c r="K6" s="41">
        <v>52</v>
      </c>
      <c r="L6" s="42">
        <f t="shared" si="2"/>
        <v>5.9360730593607303E-2</v>
      </c>
      <c r="M6" s="37">
        <v>0</v>
      </c>
      <c r="N6" s="38">
        <f t="shared" si="3"/>
        <v>0</v>
      </c>
      <c r="O6" s="43">
        <v>3</v>
      </c>
      <c r="P6" s="44">
        <f t="shared" si="4"/>
        <v>2.6064291920069507E-3</v>
      </c>
    </row>
    <row r="7" spans="1:16">
      <c r="A7" s="35">
        <v>6</v>
      </c>
      <c r="B7" s="36" t="s">
        <v>17</v>
      </c>
      <c r="C7" s="37">
        <v>1016</v>
      </c>
      <c r="D7" s="37">
        <v>28</v>
      </c>
      <c r="E7" s="37">
        <v>40</v>
      </c>
      <c r="F7" s="37">
        <v>32</v>
      </c>
      <c r="G7" s="38">
        <f t="shared" si="0"/>
        <v>3.937007874015748E-2</v>
      </c>
      <c r="H7" s="39">
        <v>0</v>
      </c>
      <c r="I7" s="40">
        <f t="shared" si="1"/>
        <v>0</v>
      </c>
      <c r="J7" s="41">
        <v>207</v>
      </c>
      <c r="K7" s="41">
        <v>53</v>
      </c>
      <c r="L7" s="42">
        <f t="shared" si="2"/>
        <v>0.2560386473429952</v>
      </c>
      <c r="M7" s="37">
        <v>0</v>
      </c>
      <c r="N7" s="38">
        <f t="shared" si="3"/>
        <v>0</v>
      </c>
      <c r="O7" s="43">
        <v>0</v>
      </c>
      <c r="P7" s="44">
        <f t="shared" si="4"/>
        <v>0</v>
      </c>
    </row>
    <row r="8" spans="1:16">
      <c r="A8" s="35">
        <v>7</v>
      </c>
      <c r="B8" s="36" t="s">
        <v>18</v>
      </c>
      <c r="C8" s="37">
        <v>1592</v>
      </c>
      <c r="D8" s="37">
        <v>30</v>
      </c>
      <c r="E8" s="37">
        <v>40</v>
      </c>
      <c r="F8" s="37">
        <v>40</v>
      </c>
      <c r="G8" s="38">
        <f t="shared" si="0"/>
        <v>2.5125628140703519E-2</v>
      </c>
      <c r="H8" s="39">
        <v>0</v>
      </c>
      <c r="I8" s="40">
        <f t="shared" si="1"/>
        <v>0</v>
      </c>
      <c r="J8" s="41">
        <v>1060</v>
      </c>
      <c r="K8" s="41">
        <v>40</v>
      </c>
      <c r="L8" s="42">
        <f t="shared" si="2"/>
        <v>3.7735849056603772E-2</v>
      </c>
      <c r="M8" s="37">
        <v>0</v>
      </c>
      <c r="N8" s="38">
        <f t="shared" si="3"/>
        <v>0</v>
      </c>
      <c r="O8" s="43">
        <v>0</v>
      </c>
      <c r="P8" s="44">
        <f t="shared" si="4"/>
        <v>0</v>
      </c>
    </row>
    <row r="9" spans="1:16">
      <c r="A9" s="35">
        <v>8</v>
      </c>
      <c r="B9" s="36" t="s">
        <v>19</v>
      </c>
      <c r="C9" s="37">
        <v>739</v>
      </c>
      <c r="D9" s="37">
        <v>21</v>
      </c>
      <c r="E9" s="37">
        <v>12</v>
      </c>
      <c r="F9" s="37">
        <v>12</v>
      </c>
      <c r="G9" s="38">
        <f t="shared" si="0"/>
        <v>1.6238159675236806E-2</v>
      </c>
      <c r="H9" s="39">
        <v>0</v>
      </c>
      <c r="I9" s="40">
        <f t="shared" si="1"/>
        <v>0</v>
      </c>
      <c r="J9" s="41">
        <v>137</v>
      </c>
      <c r="K9" s="41">
        <v>12</v>
      </c>
      <c r="L9" s="42">
        <f t="shared" si="2"/>
        <v>8.7591240875912413E-2</v>
      </c>
      <c r="M9" s="37">
        <v>0</v>
      </c>
      <c r="N9" s="38">
        <f t="shared" si="3"/>
        <v>0</v>
      </c>
      <c r="O9" s="43">
        <v>0</v>
      </c>
      <c r="P9" s="44">
        <f t="shared" si="4"/>
        <v>0</v>
      </c>
    </row>
    <row r="10" spans="1:16">
      <c r="A10" s="35">
        <v>9</v>
      </c>
      <c r="B10" s="36" t="s">
        <v>64</v>
      </c>
      <c r="C10" s="37">
        <v>948</v>
      </c>
      <c r="D10" s="37">
        <v>10</v>
      </c>
      <c r="E10" s="37">
        <v>102</v>
      </c>
      <c r="F10" s="37">
        <v>84</v>
      </c>
      <c r="G10" s="38">
        <f t="shared" si="0"/>
        <v>0.10759493670886076</v>
      </c>
      <c r="H10" s="39">
        <v>7</v>
      </c>
      <c r="I10" s="40">
        <f t="shared" si="1"/>
        <v>7.3839662447257384E-3</v>
      </c>
      <c r="J10" s="41">
        <v>633</v>
      </c>
      <c r="K10" s="41">
        <v>23</v>
      </c>
      <c r="L10" s="42">
        <f t="shared" si="2"/>
        <v>3.6334913112164295E-2</v>
      </c>
      <c r="M10" s="37">
        <v>0</v>
      </c>
      <c r="N10" s="38">
        <f t="shared" si="3"/>
        <v>0</v>
      </c>
      <c r="O10" s="43">
        <v>2</v>
      </c>
      <c r="P10" s="44">
        <f t="shared" si="4"/>
        <v>2.1097046413502108E-3</v>
      </c>
    </row>
    <row r="11" spans="1:16">
      <c r="A11" s="35">
        <v>10</v>
      </c>
      <c r="B11" s="36" t="s">
        <v>33</v>
      </c>
      <c r="C11" s="37">
        <v>432</v>
      </c>
      <c r="D11" s="37">
        <v>8</v>
      </c>
      <c r="E11" s="37">
        <v>25</v>
      </c>
      <c r="F11" s="37">
        <v>25</v>
      </c>
      <c r="G11" s="38">
        <f t="shared" si="0"/>
        <v>5.7870370370370371E-2</v>
      </c>
      <c r="H11" s="39">
        <v>0</v>
      </c>
      <c r="I11" s="40">
        <f t="shared" si="1"/>
        <v>0</v>
      </c>
      <c r="J11" s="41">
        <v>44</v>
      </c>
      <c r="K11" s="41">
        <v>25</v>
      </c>
      <c r="L11" s="42">
        <f t="shared" si="2"/>
        <v>0.56818181818181823</v>
      </c>
      <c r="M11" s="37">
        <v>0</v>
      </c>
      <c r="N11" s="38">
        <f t="shared" si="3"/>
        <v>0</v>
      </c>
      <c r="O11" s="43">
        <v>0</v>
      </c>
      <c r="P11" s="44">
        <f t="shared" si="4"/>
        <v>0</v>
      </c>
    </row>
    <row r="12" spans="1:16">
      <c r="A12" s="35">
        <v>11</v>
      </c>
      <c r="B12" s="36" t="s">
        <v>21</v>
      </c>
      <c r="C12" s="37">
        <v>495</v>
      </c>
      <c r="D12" s="37">
        <v>15</v>
      </c>
      <c r="E12" s="37">
        <v>19</v>
      </c>
      <c r="F12" s="37">
        <v>18</v>
      </c>
      <c r="G12" s="38">
        <f t="shared" si="0"/>
        <v>3.8383838383838381E-2</v>
      </c>
      <c r="H12" s="39">
        <v>0</v>
      </c>
      <c r="I12" s="40">
        <f t="shared" si="1"/>
        <v>0</v>
      </c>
      <c r="J12" s="41">
        <v>495</v>
      </c>
      <c r="K12" s="41">
        <v>15</v>
      </c>
      <c r="L12" s="42">
        <f t="shared" si="2"/>
        <v>3.0303030303030304E-2</v>
      </c>
      <c r="M12" s="37">
        <v>3</v>
      </c>
      <c r="N12" s="38">
        <f t="shared" si="3"/>
        <v>6.0606060606060606E-3</v>
      </c>
      <c r="O12" s="43">
        <v>0</v>
      </c>
      <c r="P12" s="44">
        <f t="shared" si="4"/>
        <v>0</v>
      </c>
    </row>
    <row r="13" spans="1:16">
      <c r="A13" s="35">
        <v>12</v>
      </c>
      <c r="B13" s="36" t="s">
        <v>22</v>
      </c>
      <c r="C13" s="37">
        <v>556</v>
      </c>
      <c r="D13" s="37">
        <v>4</v>
      </c>
      <c r="E13" s="37">
        <v>18</v>
      </c>
      <c r="F13" s="37">
        <v>12</v>
      </c>
      <c r="G13" s="38">
        <f t="shared" si="0"/>
        <v>3.237410071942446E-2</v>
      </c>
      <c r="H13" s="39">
        <v>0</v>
      </c>
      <c r="I13" s="40">
        <f t="shared" si="1"/>
        <v>0</v>
      </c>
      <c r="J13" s="41">
        <v>48</v>
      </c>
      <c r="K13" s="41">
        <v>15</v>
      </c>
      <c r="L13" s="42">
        <f t="shared" si="2"/>
        <v>0.3125</v>
      </c>
      <c r="M13" s="37">
        <v>0</v>
      </c>
      <c r="N13" s="38">
        <f t="shared" si="3"/>
        <v>0</v>
      </c>
      <c r="O13" s="43">
        <v>0</v>
      </c>
      <c r="P13" s="44">
        <f t="shared" si="4"/>
        <v>0</v>
      </c>
    </row>
    <row r="14" spans="1:16">
      <c r="A14" s="35">
        <v>13</v>
      </c>
      <c r="B14" s="36" t="s">
        <v>23</v>
      </c>
      <c r="C14" s="37">
        <v>523</v>
      </c>
      <c r="D14" s="37">
        <v>10</v>
      </c>
      <c r="E14" s="37">
        <v>10</v>
      </c>
      <c r="F14" s="37">
        <v>5</v>
      </c>
      <c r="G14" s="38">
        <f t="shared" si="0"/>
        <v>1.9120458891013385E-2</v>
      </c>
      <c r="H14" s="39">
        <v>0</v>
      </c>
      <c r="I14" s="40">
        <f t="shared" si="1"/>
        <v>0</v>
      </c>
      <c r="J14" s="41">
        <v>52</v>
      </c>
      <c r="K14" s="41">
        <v>14</v>
      </c>
      <c r="L14" s="42">
        <f t="shared" si="2"/>
        <v>0.26923076923076922</v>
      </c>
      <c r="M14" s="37">
        <v>0</v>
      </c>
      <c r="N14" s="38">
        <f t="shared" si="3"/>
        <v>0</v>
      </c>
      <c r="O14" s="43">
        <v>0</v>
      </c>
      <c r="P14" s="44">
        <f t="shared" si="4"/>
        <v>0</v>
      </c>
    </row>
    <row r="15" spans="1:16">
      <c r="A15" s="35">
        <v>14</v>
      </c>
      <c r="B15" s="36" t="s">
        <v>24</v>
      </c>
      <c r="C15" s="37">
        <v>456</v>
      </c>
      <c r="D15" s="37">
        <v>24</v>
      </c>
      <c r="E15" s="37">
        <v>48</v>
      </c>
      <c r="F15" s="37">
        <v>10</v>
      </c>
      <c r="G15" s="38">
        <f t="shared" si="0"/>
        <v>0.10526315789473684</v>
      </c>
      <c r="H15" s="39">
        <v>0</v>
      </c>
      <c r="I15" s="40">
        <f t="shared" si="1"/>
        <v>0</v>
      </c>
      <c r="J15" s="41">
        <v>25</v>
      </c>
      <c r="K15" s="41">
        <v>4</v>
      </c>
      <c r="L15" s="42">
        <f t="shared" si="2"/>
        <v>0.16</v>
      </c>
      <c r="M15" s="37">
        <v>0</v>
      </c>
      <c r="N15" s="38">
        <f t="shared" si="3"/>
        <v>0</v>
      </c>
      <c r="O15" s="43">
        <v>0</v>
      </c>
      <c r="P15" s="44">
        <f t="shared" si="4"/>
        <v>0</v>
      </c>
    </row>
    <row r="16" spans="1:16">
      <c r="A16" s="35">
        <v>15</v>
      </c>
      <c r="B16" s="36" t="s">
        <v>25</v>
      </c>
      <c r="C16" s="37">
        <v>663</v>
      </c>
      <c r="D16" s="37">
        <v>25</v>
      </c>
      <c r="E16" s="37">
        <v>39</v>
      </c>
      <c r="F16" s="37">
        <v>33</v>
      </c>
      <c r="G16" s="38">
        <f t="shared" si="0"/>
        <v>5.8823529411764705E-2</v>
      </c>
      <c r="H16" s="39">
        <v>0</v>
      </c>
      <c r="I16" s="40">
        <f t="shared" si="1"/>
        <v>0</v>
      </c>
      <c r="J16" s="41">
        <v>91</v>
      </c>
      <c r="K16" s="41">
        <v>8</v>
      </c>
      <c r="L16" s="42">
        <f t="shared" si="2"/>
        <v>8.7912087912087919E-2</v>
      </c>
      <c r="M16" s="37">
        <v>0</v>
      </c>
      <c r="N16" s="38">
        <f t="shared" si="3"/>
        <v>0</v>
      </c>
      <c r="O16" s="43">
        <v>0</v>
      </c>
      <c r="P16" s="44">
        <f t="shared" si="4"/>
        <v>0</v>
      </c>
    </row>
    <row r="17" spans="1:16">
      <c r="A17" s="35">
        <v>16</v>
      </c>
      <c r="B17" s="36" t="s">
        <v>27</v>
      </c>
      <c r="C17" s="37">
        <v>272</v>
      </c>
      <c r="D17" s="37">
        <v>12</v>
      </c>
      <c r="E17" s="37">
        <v>8</v>
      </c>
      <c r="F17" s="37">
        <v>8</v>
      </c>
      <c r="G17" s="38">
        <f t="shared" si="0"/>
        <v>2.9411764705882353E-2</v>
      </c>
      <c r="H17" s="39">
        <v>6</v>
      </c>
      <c r="I17" s="40">
        <f t="shared" si="1"/>
        <v>2.2058823529411766E-2</v>
      </c>
      <c r="J17" s="41">
        <v>189</v>
      </c>
      <c r="K17" s="41">
        <v>8</v>
      </c>
      <c r="L17" s="42">
        <f t="shared" si="2"/>
        <v>4.2328042328042326E-2</v>
      </c>
      <c r="M17" s="37">
        <v>0</v>
      </c>
      <c r="N17" s="38">
        <f t="shared" si="3"/>
        <v>0</v>
      </c>
      <c r="O17" s="43">
        <v>0</v>
      </c>
      <c r="P17" s="44">
        <f t="shared" si="4"/>
        <v>0</v>
      </c>
    </row>
    <row r="18" spans="1:16">
      <c r="A18" s="35">
        <v>17</v>
      </c>
      <c r="B18" s="36" t="s">
        <v>29</v>
      </c>
      <c r="C18" s="37">
        <v>936</v>
      </c>
      <c r="D18" s="37">
        <v>12</v>
      </c>
      <c r="E18" s="37">
        <v>76</v>
      </c>
      <c r="F18" s="37">
        <v>44</v>
      </c>
      <c r="G18" s="38">
        <f t="shared" si="0"/>
        <v>8.11965811965812E-2</v>
      </c>
      <c r="H18" s="39">
        <v>7</v>
      </c>
      <c r="I18" s="40">
        <f t="shared" si="1"/>
        <v>7.478632478632479E-3</v>
      </c>
      <c r="J18" s="41">
        <v>655</v>
      </c>
      <c r="K18" s="41">
        <v>11</v>
      </c>
      <c r="L18" s="42">
        <f t="shared" si="2"/>
        <v>1.6793893129770993E-2</v>
      </c>
      <c r="M18" s="37">
        <v>0</v>
      </c>
      <c r="N18" s="38">
        <f t="shared" si="3"/>
        <v>0</v>
      </c>
      <c r="O18" s="43">
        <v>2</v>
      </c>
      <c r="P18" s="44">
        <f t="shared" si="4"/>
        <v>2.136752136752137E-3</v>
      </c>
    </row>
    <row r="19" spans="1:16">
      <c r="A19" s="35">
        <v>18</v>
      </c>
      <c r="B19" s="36" t="s">
        <v>30</v>
      </c>
      <c r="C19" s="37">
        <v>537</v>
      </c>
      <c r="D19" s="37">
        <v>24</v>
      </c>
      <c r="E19" s="37">
        <v>16</v>
      </c>
      <c r="F19" s="37">
        <v>16</v>
      </c>
      <c r="G19" s="38">
        <f t="shared" si="0"/>
        <v>2.9795158286778398E-2</v>
      </c>
      <c r="H19" s="39">
        <v>0</v>
      </c>
      <c r="I19" s="40">
        <f t="shared" si="1"/>
        <v>0</v>
      </c>
      <c r="J19" s="41">
        <v>33</v>
      </c>
      <c r="K19" s="41">
        <v>33</v>
      </c>
      <c r="L19" s="42">
        <f t="shared" si="2"/>
        <v>1</v>
      </c>
      <c r="M19" s="37">
        <v>16</v>
      </c>
      <c r="N19" s="38">
        <f t="shared" si="3"/>
        <v>2.9795158286778398E-2</v>
      </c>
      <c r="O19" s="43">
        <v>0</v>
      </c>
      <c r="P19" s="44">
        <f t="shared" si="4"/>
        <v>0</v>
      </c>
    </row>
    <row r="20" spans="1:16">
      <c r="A20" s="35">
        <v>19</v>
      </c>
      <c r="B20" s="36" t="s">
        <v>31</v>
      </c>
      <c r="C20" s="37">
        <v>565</v>
      </c>
      <c r="D20" s="37">
        <v>50</v>
      </c>
      <c r="E20" s="37">
        <v>33</v>
      </c>
      <c r="F20" s="37">
        <v>30</v>
      </c>
      <c r="G20" s="38">
        <f t="shared" si="0"/>
        <v>5.8407079646017698E-2</v>
      </c>
      <c r="H20" s="39">
        <v>0</v>
      </c>
      <c r="I20" s="40">
        <f t="shared" si="1"/>
        <v>0</v>
      </c>
      <c r="J20" s="41">
        <v>350</v>
      </c>
      <c r="K20" s="41">
        <v>25</v>
      </c>
      <c r="L20" s="42">
        <f t="shared" si="2"/>
        <v>7.1428571428571425E-2</v>
      </c>
      <c r="M20" s="37">
        <v>23</v>
      </c>
      <c r="N20" s="38">
        <f t="shared" si="3"/>
        <v>4.0707964601769911E-2</v>
      </c>
      <c r="O20" s="43">
        <v>0</v>
      </c>
      <c r="P20" s="44">
        <f t="shared" si="4"/>
        <v>0</v>
      </c>
    </row>
    <row r="21" spans="1:16">
      <c r="A21" s="35">
        <v>20</v>
      </c>
      <c r="B21" s="36" t="s">
        <v>32</v>
      </c>
      <c r="C21" s="37">
        <v>634</v>
      </c>
      <c r="D21" s="37">
        <v>33</v>
      </c>
      <c r="E21" s="37">
        <v>33</v>
      </c>
      <c r="F21" s="37">
        <v>28</v>
      </c>
      <c r="G21" s="38">
        <f t="shared" si="0"/>
        <v>5.2050473186119876E-2</v>
      </c>
      <c r="H21" s="39">
        <v>0</v>
      </c>
      <c r="I21" s="40">
        <f t="shared" si="1"/>
        <v>0</v>
      </c>
      <c r="J21" s="41">
        <v>434</v>
      </c>
      <c r="K21" s="41">
        <v>44</v>
      </c>
      <c r="L21" s="42">
        <f t="shared" si="2"/>
        <v>0.10138248847926268</v>
      </c>
      <c r="M21" s="37">
        <v>0</v>
      </c>
      <c r="N21" s="38">
        <f t="shared" si="3"/>
        <v>0</v>
      </c>
      <c r="O21" s="43">
        <v>0</v>
      </c>
      <c r="P21" s="44">
        <f t="shared" si="4"/>
        <v>0</v>
      </c>
    </row>
    <row r="22" spans="1:16">
      <c r="A22" s="35">
        <v>21</v>
      </c>
      <c r="B22" s="36" t="s">
        <v>34</v>
      </c>
      <c r="C22" s="37">
        <v>531</v>
      </c>
      <c r="D22" s="37">
        <v>4</v>
      </c>
      <c r="E22" s="37">
        <v>46</v>
      </c>
      <c r="F22" s="37">
        <v>46</v>
      </c>
      <c r="G22" s="38">
        <f t="shared" si="0"/>
        <v>8.6629001883239173E-2</v>
      </c>
      <c r="H22" s="39">
        <v>0</v>
      </c>
      <c r="I22" s="40">
        <f t="shared" si="1"/>
        <v>0</v>
      </c>
      <c r="J22" s="41">
        <v>19</v>
      </c>
      <c r="K22" s="41">
        <v>9</v>
      </c>
      <c r="L22" s="42">
        <f t="shared" si="2"/>
        <v>0.47368421052631576</v>
      </c>
      <c r="M22" s="37">
        <v>15</v>
      </c>
      <c r="N22" s="38">
        <f t="shared" si="3"/>
        <v>2.8248587570621469E-2</v>
      </c>
      <c r="O22" s="43">
        <v>0</v>
      </c>
      <c r="P22" s="44">
        <f t="shared" si="4"/>
        <v>0</v>
      </c>
    </row>
    <row r="23" spans="1:16">
      <c r="A23" s="35">
        <v>22</v>
      </c>
      <c r="B23" s="36" t="s">
        <v>35</v>
      </c>
      <c r="C23" s="37">
        <v>199</v>
      </c>
      <c r="D23" s="37">
        <v>8</v>
      </c>
      <c r="E23" s="37">
        <v>16</v>
      </c>
      <c r="F23" s="37">
        <v>1</v>
      </c>
      <c r="G23" s="38">
        <f t="shared" si="0"/>
        <v>8.0402010050251257E-2</v>
      </c>
      <c r="H23" s="39">
        <v>2</v>
      </c>
      <c r="I23" s="40">
        <f t="shared" si="1"/>
        <v>1.0050251256281407E-2</v>
      </c>
      <c r="J23" s="41">
        <v>15</v>
      </c>
      <c r="K23" s="41">
        <v>1</v>
      </c>
      <c r="L23" s="42">
        <f t="shared" si="2"/>
        <v>6.6666666666666666E-2</v>
      </c>
      <c r="M23" s="254"/>
      <c r="N23" s="38">
        <f t="shared" si="3"/>
        <v>0</v>
      </c>
      <c r="O23" s="255"/>
      <c r="P23" s="44">
        <f t="shared" si="4"/>
        <v>0</v>
      </c>
    </row>
    <row r="24" spans="1:16">
      <c r="A24" s="35">
        <v>23</v>
      </c>
      <c r="B24" s="36" t="s">
        <v>36</v>
      </c>
      <c r="C24" s="37">
        <v>928</v>
      </c>
      <c r="D24" s="37">
        <v>26</v>
      </c>
      <c r="E24" s="37">
        <v>68</v>
      </c>
      <c r="F24" s="37">
        <v>58</v>
      </c>
      <c r="G24" s="38">
        <f t="shared" si="0"/>
        <v>7.3275862068965511E-2</v>
      </c>
      <c r="H24" s="39">
        <v>0</v>
      </c>
      <c r="I24" s="40">
        <f t="shared" si="1"/>
        <v>0</v>
      </c>
      <c r="J24" s="41">
        <v>665</v>
      </c>
      <c r="K24" s="41">
        <v>92</v>
      </c>
      <c r="L24" s="42">
        <f t="shared" si="2"/>
        <v>0.13834586466165413</v>
      </c>
      <c r="M24" s="37">
        <v>20</v>
      </c>
      <c r="N24" s="38">
        <f t="shared" si="3"/>
        <v>2.1551724137931036E-2</v>
      </c>
      <c r="O24" s="43">
        <v>0</v>
      </c>
      <c r="P24" s="44">
        <f t="shared" si="4"/>
        <v>0</v>
      </c>
    </row>
    <row r="25" spans="1:16">
      <c r="A25" s="35">
        <v>24</v>
      </c>
      <c r="B25" s="36" t="s">
        <v>37</v>
      </c>
      <c r="C25" s="37">
        <v>1038</v>
      </c>
      <c r="D25" s="37">
        <v>12</v>
      </c>
      <c r="E25" s="37">
        <v>89</v>
      </c>
      <c r="F25" s="37">
        <v>26</v>
      </c>
      <c r="G25" s="38">
        <f t="shared" si="0"/>
        <v>8.574181117533719E-2</v>
      </c>
      <c r="H25" s="39">
        <v>44</v>
      </c>
      <c r="I25" s="40">
        <f t="shared" si="1"/>
        <v>4.238921001926782E-2</v>
      </c>
      <c r="J25" s="41">
        <v>813</v>
      </c>
      <c r="K25" s="41">
        <v>3</v>
      </c>
      <c r="L25" s="42">
        <f t="shared" si="2"/>
        <v>3.6900369003690036E-3</v>
      </c>
      <c r="M25" s="37">
        <v>20</v>
      </c>
      <c r="N25" s="38">
        <f t="shared" si="3"/>
        <v>1.9267822736030827E-2</v>
      </c>
      <c r="O25" s="43">
        <v>2</v>
      </c>
      <c r="P25" s="44">
        <f t="shared" si="4"/>
        <v>1.9267822736030828E-3</v>
      </c>
    </row>
    <row r="26" spans="1:16">
      <c r="A26" s="35">
        <v>25</v>
      </c>
      <c r="B26" s="36" t="s">
        <v>38</v>
      </c>
      <c r="C26" s="37">
        <v>704</v>
      </c>
      <c r="D26" s="37">
        <v>6</v>
      </c>
      <c r="E26" s="37">
        <v>69</v>
      </c>
      <c r="F26" s="37">
        <v>21</v>
      </c>
      <c r="G26" s="38">
        <f t="shared" si="0"/>
        <v>9.8011363636363633E-2</v>
      </c>
      <c r="H26" s="39">
        <v>0</v>
      </c>
      <c r="I26" s="40">
        <f t="shared" si="1"/>
        <v>0</v>
      </c>
      <c r="J26" s="41">
        <v>704</v>
      </c>
      <c r="K26" s="41">
        <v>21</v>
      </c>
      <c r="L26" s="42">
        <f t="shared" si="2"/>
        <v>2.9829545454545456E-2</v>
      </c>
      <c r="M26" s="37">
        <v>0</v>
      </c>
      <c r="N26" s="38">
        <f t="shared" si="3"/>
        <v>0</v>
      </c>
      <c r="O26" s="43">
        <v>1</v>
      </c>
      <c r="P26" s="44">
        <f t="shared" si="4"/>
        <v>1.4204545454545455E-3</v>
      </c>
    </row>
    <row r="27" spans="1:16">
      <c r="A27" s="35">
        <v>26</v>
      </c>
      <c r="B27" s="36" t="s">
        <v>39</v>
      </c>
      <c r="C27" s="37">
        <v>1156</v>
      </c>
      <c r="D27" s="37">
        <v>35</v>
      </c>
      <c r="E27" s="37">
        <v>42</v>
      </c>
      <c r="F27" s="37">
        <v>39</v>
      </c>
      <c r="G27" s="38">
        <f t="shared" si="0"/>
        <v>3.6332179930795849E-2</v>
      </c>
      <c r="H27" s="39">
        <v>0</v>
      </c>
      <c r="I27" s="40">
        <f t="shared" si="1"/>
        <v>0</v>
      </c>
      <c r="J27" s="41">
        <v>830</v>
      </c>
      <c r="K27" s="41">
        <v>22</v>
      </c>
      <c r="L27" s="42">
        <f t="shared" si="2"/>
        <v>2.6506024096385541E-2</v>
      </c>
      <c r="M27" s="37">
        <v>0</v>
      </c>
      <c r="N27" s="38">
        <f t="shared" si="3"/>
        <v>0</v>
      </c>
      <c r="O27" s="43">
        <v>0</v>
      </c>
      <c r="P27" s="44">
        <f t="shared" si="4"/>
        <v>0</v>
      </c>
    </row>
    <row r="28" spans="1:16">
      <c r="A28" s="35">
        <v>27</v>
      </c>
      <c r="B28" s="36" t="s">
        <v>40</v>
      </c>
      <c r="C28" s="37">
        <v>736</v>
      </c>
      <c r="D28" s="37">
        <v>45</v>
      </c>
      <c r="E28" s="37">
        <v>17</v>
      </c>
      <c r="F28" s="37">
        <v>17</v>
      </c>
      <c r="G28" s="38">
        <f t="shared" si="0"/>
        <v>2.309782608695652E-2</v>
      </c>
      <c r="H28" s="39">
        <v>0</v>
      </c>
      <c r="I28" s="40">
        <f t="shared" si="1"/>
        <v>0</v>
      </c>
      <c r="J28" s="41">
        <v>25</v>
      </c>
      <c r="K28" s="41">
        <v>25</v>
      </c>
      <c r="L28" s="42">
        <f t="shared" si="2"/>
        <v>1</v>
      </c>
      <c r="M28" s="37">
        <v>0</v>
      </c>
      <c r="N28" s="38">
        <f t="shared" si="3"/>
        <v>0</v>
      </c>
      <c r="O28" s="43">
        <v>1</v>
      </c>
      <c r="P28" s="44">
        <f t="shared" si="4"/>
        <v>1.358695652173913E-3</v>
      </c>
    </row>
    <row r="29" spans="1:16">
      <c r="A29" s="35">
        <v>28</v>
      </c>
      <c r="B29" s="36" t="s">
        <v>41</v>
      </c>
      <c r="C29" s="37">
        <v>302</v>
      </c>
      <c r="D29" s="37">
        <v>12</v>
      </c>
      <c r="E29" s="37">
        <v>16</v>
      </c>
      <c r="F29" s="37">
        <v>8</v>
      </c>
      <c r="G29" s="38">
        <f t="shared" si="0"/>
        <v>5.2980132450331126E-2</v>
      </c>
      <c r="H29" s="39">
        <v>0</v>
      </c>
      <c r="I29" s="40">
        <f t="shared" si="1"/>
        <v>0</v>
      </c>
      <c r="J29" s="41">
        <v>72</v>
      </c>
      <c r="K29" s="41">
        <v>12</v>
      </c>
      <c r="L29" s="42">
        <f t="shared" si="2"/>
        <v>0.16666666666666666</v>
      </c>
      <c r="M29" s="37">
        <v>0</v>
      </c>
      <c r="N29" s="50">
        <v>0</v>
      </c>
      <c r="O29" s="43">
        <v>0</v>
      </c>
      <c r="P29" s="44">
        <f t="shared" si="4"/>
        <v>0</v>
      </c>
    </row>
    <row r="30" spans="1:16">
      <c r="A30" s="35">
        <v>29</v>
      </c>
      <c r="B30" s="36" t="s">
        <v>65</v>
      </c>
      <c r="C30" s="37">
        <v>574</v>
      </c>
      <c r="D30" s="37">
        <v>25</v>
      </c>
      <c r="E30" s="37">
        <v>25</v>
      </c>
      <c r="F30" s="37">
        <v>25</v>
      </c>
      <c r="G30" s="38">
        <f t="shared" si="0"/>
        <v>4.3554006968641118E-2</v>
      </c>
      <c r="H30" s="39">
        <v>7</v>
      </c>
      <c r="I30" s="40">
        <f t="shared" si="1"/>
        <v>1.2195121951219513E-2</v>
      </c>
      <c r="J30" s="41">
        <v>168</v>
      </c>
      <c r="K30" s="41">
        <v>48</v>
      </c>
      <c r="L30" s="42">
        <f t="shared" si="2"/>
        <v>0.2857142857142857</v>
      </c>
      <c r="M30" s="37">
        <v>0</v>
      </c>
      <c r="N30" s="38">
        <f t="shared" ref="N30:N34" si="5">M30/C30</f>
        <v>0</v>
      </c>
      <c r="O30" s="43">
        <v>0</v>
      </c>
      <c r="P30" s="44">
        <f t="shared" si="4"/>
        <v>0</v>
      </c>
    </row>
    <row r="31" spans="1:16">
      <c r="A31" s="35">
        <v>30</v>
      </c>
      <c r="B31" s="36" t="s">
        <v>43</v>
      </c>
      <c r="C31" s="37">
        <v>595</v>
      </c>
      <c r="D31" s="37">
        <v>25</v>
      </c>
      <c r="E31" s="37">
        <v>21</v>
      </c>
      <c r="F31" s="37">
        <v>21</v>
      </c>
      <c r="G31" s="38">
        <f t="shared" si="0"/>
        <v>3.5294117647058823E-2</v>
      </c>
      <c r="H31" s="39">
        <v>0</v>
      </c>
      <c r="I31" s="40">
        <f t="shared" si="1"/>
        <v>0</v>
      </c>
      <c r="J31" s="41">
        <v>90</v>
      </c>
      <c r="K31" s="41">
        <v>16</v>
      </c>
      <c r="L31" s="42">
        <f t="shared" si="2"/>
        <v>0.17777777777777778</v>
      </c>
      <c r="M31" s="37">
        <v>0</v>
      </c>
      <c r="N31" s="38">
        <f t="shared" si="5"/>
        <v>0</v>
      </c>
      <c r="O31" s="43">
        <v>0</v>
      </c>
      <c r="P31" s="44">
        <f t="shared" si="4"/>
        <v>0</v>
      </c>
    </row>
    <row r="32" spans="1:16">
      <c r="A32" s="35">
        <v>31</v>
      </c>
      <c r="B32" s="36" t="s">
        <v>44</v>
      </c>
      <c r="C32" s="37">
        <v>243</v>
      </c>
      <c r="D32" s="37">
        <v>2</v>
      </c>
      <c r="E32" s="37">
        <v>25</v>
      </c>
      <c r="F32" s="37">
        <v>7</v>
      </c>
      <c r="G32" s="38">
        <f t="shared" si="0"/>
        <v>0.102880658436214</v>
      </c>
      <c r="H32" s="39">
        <v>0</v>
      </c>
      <c r="I32" s="40">
        <f t="shared" si="1"/>
        <v>0</v>
      </c>
      <c r="J32" s="41">
        <v>243</v>
      </c>
      <c r="K32" s="41">
        <v>0</v>
      </c>
      <c r="L32" s="42">
        <f t="shared" si="2"/>
        <v>0</v>
      </c>
      <c r="M32" s="37">
        <v>10</v>
      </c>
      <c r="N32" s="38">
        <f t="shared" si="5"/>
        <v>4.1152263374485597E-2</v>
      </c>
      <c r="O32" s="43">
        <v>0</v>
      </c>
      <c r="P32" s="44">
        <f t="shared" si="4"/>
        <v>0</v>
      </c>
    </row>
    <row r="33" spans="1:16">
      <c r="A33" s="35">
        <v>32</v>
      </c>
      <c r="B33" s="36" t="s">
        <v>45</v>
      </c>
      <c r="C33" s="37">
        <v>366</v>
      </c>
      <c r="D33" s="37">
        <v>3</v>
      </c>
      <c r="E33" s="37">
        <v>11</v>
      </c>
      <c r="F33" s="37">
        <v>9</v>
      </c>
      <c r="G33" s="38">
        <f t="shared" si="0"/>
        <v>3.0054644808743168E-2</v>
      </c>
      <c r="H33" s="39">
        <v>0</v>
      </c>
      <c r="I33" s="40">
        <f t="shared" si="1"/>
        <v>0</v>
      </c>
      <c r="J33" s="41">
        <v>266</v>
      </c>
      <c r="K33" s="41">
        <v>9</v>
      </c>
      <c r="L33" s="42">
        <f t="shared" si="2"/>
        <v>3.3834586466165412E-2</v>
      </c>
      <c r="M33" s="37">
        <v>0</v>
      </c>
      <c r="N33" s="38">
        <f t="shared" si="5"/>
        <v>0</v>
      </c>
      <c r="O33" s="43">
        <v>0</v>
      </c>
      <c r="P33" s="44">
        <f t="shared" si="4"/>
        <v>0</v>
      </c>
    </row>
    <row r="34" spans="1:16">
      <c r="A34" s="35">
        <v>33</v>
      </c>
      <c r="B34" s="36" t="s">
        <v>47</v>
      </c>
      <c r="C34" s="37">
        <v>418</v>
      </c>
      <c r="D34" s="37">
        <v>7</v>
      </c>
      <c r="E34" s="37">
        <v>5</v>
      </c>
      <c r="F34" s="37">
        <v>5</v>
      </c>
      <c r="G34" s="38">
        <f t="shared" si="0"/>
        <v>1.1961722488038277E-2</v>
      </c>
      <c r="H34" s="39">
        <v>0</v>
      </c>
      <c r="I34" s="40">
        <f t="shared" si="1"/>
        <v>0</v>
      </c>
      <c r="J34" s="41">
        <v>269</v>
      </c>
      <c r="K34" s="41">
        <v>2</v>
      </c>
      <c r="L34" s="42">
        <f t="shared" si="2"/>
        <v>7.4349442379182153E-3</v>
      </c>
      <c r="M34" s="37">
        <v>0</v>
      </c>
      <c r="N34" s="38">
        <f t="shared" si="5"/>
        <v>0</v>
      </c>
      <c r="O34" s="43">
        <v>0</v>
      </c>
      <c r="P34" s="44">
        <f t="shared" si="4"/>
        <v>0</v>
      </c>
    </row>
    <row r="35" spans="1:16">
      <c r="A35" s="51"/>
      <c r="C35" s="52">
        <f t="shared" ref="C35:F35" si="6">SUM(C2:C34)</f>
        <v>23118</v>
      </c>
      <c r="D35" s="52">
        <f t="shared" si="6"/>
        <v>678</v>
      </c>
      <c r="E35" s="52">
        <f t="shared" si="6"/>
        <v>1295</v>
      </c>
      <c r="F35" s="52">
        <f t="shared" si="6"/>
        <v>892</v>
      </c>
      <c r="G35" s="38">
        <f t="shared" si="0"/>
        <v>5.6016956484124927E-2</v>
      </c>
      <c r="H35" s="52">
        <f>SUM(H2:H34)</f>
        <v>84</v>
      </c>
      <c r="I35" s="40">
        <f t="shared" si="1"/>
        <v>3.633532312483779E-3</v>
      </c>
      <c r="J35" s="52">
        <f t="shared" ref="J35:K35" si="7">SUM(J2:J34)</f>
        <v>11233</v>
      </c>
      <c r="K35" s="52">
        <f t="shared" si="7"/>
        <v>852</v>
      </c>
      <c r="M35" s="52">
        <f>SUM(M2:M34)</f>
        <v>124</v>
      </c>
      <c r="O35" s="52">
        <f>SUM(O2:O34)</f>
        <v>13</v>
      </c>
    </row>
    <row r="36" spans="1:16">
      <c r="A36" s="51"/>
    </row>
    <row r="37" spans="1:16">
      <c r="A37" s="51"/>
    </row>
    <row r="38" spans="1:16">
      <c r="A38" s="51"/>
    </row>
    <row r="39" spans="1:16">
      <c r="A39" s="51"/>
    </row>
    <row r="40" spans="1:16">
      <c r="A40" s="51"/>
    </row>
    <row r="41" spans="1:16">
      <c r="A41" s="51"/>
    </row>
    <row r="42" spans="1:16">
      <c r="A42" s="51"/>
    </row>
    <row r="43" spans="1:16">
      <c r="A43" s="51"/>
    </row>
    <row r="44" spans="1:16">
      <c r="A44" s="51"/>
    </row>
    <row r="45" spans="1:16">
      <c r="A45" s="51"/>
    </row>
    <row r="46" spans="1:16">
      <c r="A46" s="51"/>
    </row>
    <row r="47" spans="1:16">
      <c r="A47" s="51"/>
    </row>
    <row r="48" spans="1:16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  <row r="498" spans="1:1">
      <c r="A498" s="51"/>
    </row>
    <row r="499" spans="1:1">
      <c r="A499" s="51"/>
    </row>
    <row r="500" spans="1:1">
      <c r="A500" s="51"/>
    </row>
    <row r="501" spans="1:1">
      <c r="A501" s="51"/>
    </row>
    <row r="502" spans="1:1">
      <c r="A502" s="51"/>
    </row>
    <row r="503" spans="1:1">
      <c r="A503" s="51"/>
    </row>
    <row r="504" spans="1:1">
      <c r="A504" s="51"/>
    </row>
    <row r="505" spans="1:1">
      <c r="A505" s="51"/>
    </row>
    <row r="506" spans="1:1">
      <c r="A506" s="51"/>
    </row>
    <row r="507" spans="1:1">
      <c r="A507" s="51"/>
    </row>
    <row r="508" spans="1:1">
      <c r="A508" s="51"/>
    </row>
    <row r="509" spans="1:1">
      <c r="A509" s="51"/>
    </row>
    <row r="510" spans="1:1">
      <c r="A510" s="51"/>
    </row>
    <row r="511" spans="1:1">
      <c r="A511" s="51"/>
    </row>
    <row r="512" spans="1:1">
      <c r="A512" s="51"/>
    </row>
    <row r="513" spans="1:1">
      <c r="A513" s="51"/>
    </row>
    <row r="514" spans="1:1">
      <c r="A514" s="51"/>
    </row>
    <row r="515" spans="1:1">
      <c r="A515" s="51"/>
    </row>
    <row r="516" spans="1:1">
      <c r="A516" s="51"/>
    </row>
    <row r="517" spans="1:1">
      <c r="A517" s="51"/>
    </row>
    <row r="518" spans="1:1">
      <c r="A518" s="51"/>
    </row>
    <row r="519" spans="1:1">
      <c r="A519" s="51"/>
    </row>
    <row r="520" spans="1:1">
      <c r="A520" s="51"/>
    </row>
    <row r="521" spans="1:1">
      <c r="A521" s="51"/>
    </row>
    <row r="522" spans="1:1">
      <c r="A522" s="51"/>
    </row>
    <row r="523" spans="1:1">
      <c r="A523" s="51"/>
    </row>
    <row r="524" spans="1:1">
      <c r="A524" s="51"/>
    </row>
    <row r="525" spans="1:1">
      <c r="A525" s="51"/>
    </row>
    <row r="526" spans="1:1">
      <c r="A526" s="51"/>
    </row>
    <row r="527" spans="1:1">
      <c r="A527" s="51"/>
    </row>
    <row r="528" spans="1:1">
      <c r="A528" s="51"/>
    </row>
    <row r="529" spans="1:1">
      <c r="A529" s="51"/>
    </row>
    <row r="530" spans="1:1">
      <c r="A530" s="51"/>
    </row>
    <row r="531" spans="1:1">
      <c r="A531" s="51"/>
    </row>
    <row r="532" spans="1:1">
      <c r="A532" s="51"/>
    </row>
    <row r="533" spans="1:1">
      <c r="A533" s="51"/>
    </row>
    <row r="534" spans="1:1">
      <c r="A534" s="51"/>
    </row>
    <row r="535" spans="1:1">
      <c r="A535" s="51"/>
    </row>
    <row r="536" spans="1:1">
      <c r="A536" s="51"/>
    </row>
    <row r="537" spans="1:1">
      <c r="A537" s="51"/>
    </row>
    <row r="538" spans="1:1">
      <c r="A538" s="51"/>
    </row>
    <row r="539" spans="1:1">
      <c r="A539" s="51"/>
    </row>
    <row r="540" spans="1:1">
      <c r="A540" s="51"/>
    </row>
    <row r="541" spans="1:1">
      <c r="A541" s="51"/>
    </row>
    <row r="542" spans="1:1">
      <c r="A542" s="51"/>
    </row>
    <row r="543" spans="1:1">
      <c r="A543" s="51"/>
    </row>
    <row r="544" spans="1:1">
      <c r="A544" s="51"/>
    </row>
    <row r="545" spans="1:1">
      <c r="A545" s="51"/>
    </row>
    <row r="546" spans="1:1">
      <c r="A546" s="51"/>
    </row>
    <row r="547" spans="1:1">
      <c r="A547" s="51"/>
    </row>
    <row r="548" spans="1:1">
      <c r="A548" s="51"/>
    </row>
    <row r="549" spans="1:1">
      <c r="A549" s="51"/>
    </row>
    <row r="550" spans="1:1">
      <c r="A550" s="51"/>
    </row>
    <row r="551" spans="1:1">
      <c r="A551" s="51"/>
    </row>
    <row r="552" spans="1:1">
      <c r="A552" s="51"/>
    </row>
    <row r="553" spans="1:1">
      <c r="A553" s="51"/>
    </row>
    <row r="554" spans="1:1">
      <c r="A554" s="51"/>
    </row>
    <row r="555" spans="1:1">
      <c r="A555" s="51"/>
    </row>
    <row r="556" spans="1:1">
      <c r="A556" s="51"/>
    </row>
    <row r="557" spans="1:1">
      <c r="A557" s="51"/>
    </row>
    <row r="558" spans="1:1">
      <c r="A558" s="51"/>
    </row>
    <row r="559" spans="1:1">
      <c r="A559" s="51"/>
    </row>
    <row r="560" spans="1:1">
      <c r="A560" s="51"/>
    </row>
    <row r="561" spans="1:1">
      <c r="A561" s="51"/>
    </row>
    <row r="562" spans="1:1">
      <c r="A562" s="51"/>
    </row>
    <row r="563" spans="1:1">
      <c r="A563" s="51"/>
    </row>
    <row r="564" spans="1:1">
      <c r="A564" s="51"/>
    </row>
    <row r="565" spans="1:1">
      <c r="A565" s="51"/>
    </row>
    <row r="566" spans="1:1">
      <c r="A566" s="51"/>
    </row>
    <row r="567" spans="1:1">
      <c r="A567" s="51"/>
    </row>
    <row r="568" spans="1:1">
      <c r="A568" s="51"/>
    </row>
    <row r="569" spans="1:1">
      <c r="A569" s="51"/>
    </row>
    <row r="570" spans="1:1">
      <c r="A570" s="51"/>
    </row>
    <row r="571" spans="1:1">
      <c r="A571" s="51"/>
    </row>
    <row r="572" spans="1:1">
      <c r="A572" s="51"/>
    </row>
    <row r="573" spans="1:1">
      <c r="A573" s="51"/>
    </row>
    <row r="574" spans="1:1">
      <c r="A574" s="51"/>
    </row>
    <row r="575" spans="1:1">
      <c r="A575" s="51"/>
    </row>
    <row r="576" spans="1:1">
      <c r="A576" s="51"/>
    </row>
    <row r="577" spans="1:1">
      <c r="A577" s="51"/>
    </row>
    <row r="578" spans="1:1">
      <c r="A578" s="51"/>
    </row>
    <row r="579" spans="1:1">
      <c r="A579" s="51"/>
    </row>
    <row r="580" spans="1:1">
      <c r="A580" s="51"/>
    </row>
    <row r="581" spans="1:1">
      <c r="A581" s="51"/>
    </row>
    <row r="582" spans="1:1">
      <c r="A582" s="51"/>
    </row>
    <row r="583" spans="1:1">
      <c r="A583" s="51"/>
    </row>
    <row r="584" spans="1:1">
      <c r="A584" s="51"/>
    </row>
    <row r="585" spans="1:1">
      <c r="A585" s="51"/>
    </row>
    <row r="586" spans="1:1">
      <c r="A586" s="51"/>
    </row>
    <row r="587" spans="1:1">
      <c r="A587" s="51"/>
    </row>
    <row r="588" spans="1:1">
      <c r="A588" s="51"/>
    </row>
    <row r="589" spans="1:1">
      <c r="A589" s="51"/>
    </row>
    <row r="590" spans="1:1">
      <c r="A590" s="51"/>
    </row>
    <row r="591" spans="1:1">
      <c r="A591" s="51"/>
    </row>
    <row r="592" spans="1:1">
      <c r="A592" s="51"/>
    </row>
    <row r="593" spans="1:1">
      <c r="A593" s="51"/>
    </row>
    <row r="594" spans="1:1">
      <c r="A594" s="51"/>
    </row>
    <row r="595" spans="1:1">
      <c r="A595" s="51"/>
    </row>
    <row r="596" spans="1:1">
      <c r="A596" s="51"/>
    </row>
    <row r="597" spans="1:1">
      <c r="A597" s="51"/>
    </row>
    <row r="598" spans="1:1">
      <c r="A598" s="51"/>
    </row>
    <row r="599" spans="1:1">
      <c r="A599" s="51"/>
    </row>
    <row r="600" spans="1:1">
      <c r="A600" s="51"/>
    </row>
    <row r="601" spans="1:1">
      <c r="A601" s="51"/>
    </row>
    <row r="602" spans="1:1">
      <c r="A602" s="51"/>
    </row>
    <row r="603" spans="1:1">
      <c r="A603" s="51"/>
    </row>
    <row r="604" spans="1:1">
      <c r="A604" s="51"/>
    </row>
    <row r="605" spans="1:1">
      <c r="A605" s="51"/>
    </row>
    <row r="606" spans="1:1">
      <c r="A606" s="51"/>
    </row>
    <row r="607" spans="1:1">
      <c r="A607" s="51"/>
    </row>
    <row r="608" spans="1:1">
      <c r="A608" s="51"/>
    </row>
    <row r="609" spans="1:1">
      <c r="A609" s="51"/>
    </row>
    <row r="610" spans="1:1">
      <c r="A610" s="51"/>
    </row>
    <row r="611" spans="1:1">
      <c r="A611" s="51"/>
    </row>
    <row r="612" spans="1:1">
      <c r="A612" s="51"/>
    </row>
    <row r="613" spans="1:1">
      <c r="A613" s="51"/>
    </row>
    <row r="614" spans="1:1">
      <c r="A614" s="51"/>
    </row>
    <row r="615" spans="1:1">
      <c r="A615" s="51"/>
    </row>
    <row r="616" spans="1:1">
      <c r="A616" s="51"/>
    </row>
    <row r="617" spans="1:1">
      <c r="A617" s="51"/>
    </row>
    <row r="618" spans="1:1">
      <c r="A618" s="51"/>
    </row>
    <row r="619" spans="1:1">
      <c r="A619" s="51"/>
    </row>
    <row r="620" spans="1:1">
      <c r="A620" s="51"/>
    </row>
    <row r="621" spans="1:1">
      <c r="A621" s="51"/>
    </row>
    <row r="622" spans="1:1">
      <c r="A622" s="51"/>
    </row>
    <row r="623" spans="1:1">
      <c r="A623" s="51"/>
    </row>
    <row r="624" spans="1:1">
      <c r="A624" s="51"/>
    </row>
    <row r="625" spans="1:1">
      <c r="A625" s="51"/>
    </row>
    <row r="626" spans="1:1">
      <c r="A626" s="51"/>
    </row>
    <row r="627" spans="1:1">
      <c r="A627" s="51"/>
    </row>
    <row r="628" spans="1:1">
      <c r="A628" s="51"/>
    </row>
    <row r="629" spans="1:1">
      <c r="A629" s="51"/>
    </row>
    <row r="630" spans="1:1">
      <c r="A630" s="51"/>
    </row>
    <row r="631" spans="1:1">
      <c r="A631" s="51"/>
    </row>
    <row r="632" spans="1:1">
      <c r="A632" s="51"/>
    </row>
    <row r="633" spans="1:1">
      <c r="A633" s="51"/>
    </row>
    <row r="634" spans="1:1">
      <c r="A634" s="51"/>
    </row>
    <row r="635" spans="1:1">
      <c r="A635" s="51"/>
    </row>
    <row r="636" spans="1:1">
      <c r="A636" s="51"/>
    </row>
    <row r="637" spans="1:1">
      <c r="A637" s="51"/>
    </row>
    <row r="638" spans="1:1">
      <c r="A638" s="51"/>
    </row>
    <row r="639" spans="1:1">
      <c r="A639" s="51"/>
    </row>
    <row r="640" spans="1:1">
      <c r="A640" s="51"/>
    </row>
    <row r="641" spans="1:1">
      <c r="A641" s="51"/>
    </row>
    <row r="642" spans="1:1">
      <c r="A642" s="51"/>
    </row>
    <row r="643" spans="1:1">
      <c r="A643" s="51"/>
    </row>
    <row r="644" spans="1:1">
      <c r="A644" s="51"/>
    </row>
    <row r="645" spans="1:1">
      <c r="A645" s="51"/>
    </row>
    <row r="646" spans="1:1">
      <c r="A646" s="51"/>
    </row>
    <row r="647" spans="1:1">
      <c r="A647" s="51"/>
    </row>
    <row r="648" spans="1:1">
      <c r="A648" s="51"/>
    </row>
    <row r="649" spans="1:1">
      <c r="A649" s="51"/>
    </row>
    <row r="650" spans="1:1">
      <c r="A650" s="51"/>
    </row>
    <row r="651" spans="1:1">
      <c r="A651" s="51"/>
    </row>
    <row r="652" spans="1:1">
      <c r="A652" s="51"/>
    </row>
    <row r="653" spans="1:1">
      <c r="A653" s="51"/>
    </row>
    <row r="654" spans="1:1">
      <c r="A654" s="51"/>
    </row>
    <row r="655" spans="1:1">
      <c r="A655" s="51"/>
    </row>
    <row r="656" spans="1:1">
      <c r="A656" s="51"/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51"/>
    </row>
    <row r="662" spans="1:1">
      <c r="A662" s="51"/>
    </row>
    <row r="663" spans="1:1">
      <c r="A663" s="51"/>
    </row>
    <row r="664" spans="1:1">
      <c r="A664" s="51"/>
    </row>
    <row r="665" spans="1:1">
      <c r="A665" s="51"/>
    </row>
    <row r="666" spans="1:1">
      <c r="A666" s="51"/>
    </row>
    <row r="667" spans="1:1">
      <c r="A667" s="51"/>
    </row>
    <row r="668" spans="1:1">
      <c r="A668" s="51"/>
    </row>
    <row r="669" spans="1:1">
      <c r="A669" s="51"/>
    </row>
    <row r="670" spans="1:1">
      <c r="A670" s="51"/>
    </row>
    <row r="671" spans="1:1">
      <c r="A671" s="51"/>
    </row>
    <row r="672" spans="1:1">
      <c r="A672" s="51"/>
    </row>
    <row r="673" spans="1:1">
      <c r="A673" s="51"/>
    </row>
    <row r="674" spans="1:1">
      <c r="A674" s="51"/>
    </row>
    <row r="675" spans="1:1">
      <c r="A675" s="51"/>
    </row>
    <row r="676" spans="1:1">
      <c r="A676" s="51"/>
    </row>
    <row r="677" spans="1:1">
      <c r="A677" s="51"/>
    </row>
    <row r="678" spans="1:1">
      <c r="A678" s="51"/>
    </row>
    <row r="679" spans="1:1">
      <c r="A679" s="51"/>
    </row>
    <row r="680" spans="1:1">
      <c r="A680" s="51"/>
    </row>
    <row r="681" spans="1:1">
      <c r="A681" s="51"/>
    </row>
    <row r="682" spans="1:1">
      <c r="A682" s="51"/>
    </row>
    <row r="683" spans="1:1">
      <c r="A683" s="51"/>
    </row>
    <row r="684" spans="1:1">
      <c r="A684" s="51"/>
    </row>
    <row r="685" spans="1:1">
      <c r="A685" s="51"/>
    </row>
    <row r="686" spans="1:1">
      <c r="A686" s="51"/>
    </row>
    <row r="687" spans="1:1">
      <c r="A687" s="51"/>
    </row>
    <row r="688" spans="1:1">
      <c r="A688" s="51"/>
    </row>
    <row r="689" spans="1:1">
      <c r="A689" s="51"/>
    </row>
    <row r="690" spans="1:1">
      <c r="A690" s="51"/>
    </row>
    <row r="691" spans="1:1">
      <c r="A691" s="51"/>
    </row>
    <row r="692" spans="1:1">
      <c r="A692" s="51"/>
    </row>
    <row r="693" spans="1:1">
      <c r="A693" s="51"/>
    </row>
    <row r="694" spans="1:1">
      <c r="A694" s="51"/>
    </row>
    <row r="695" spans="1:1">
      <c r="A695" s="51"/>
    </row>
    <row r="696" spans="1:1">
      <c r="A696" s="51"/>
    </row>
    <row r="697" spans="1:1">
      <c r="A697" s="51"/>
    </row>
    <row r="698" spans="1:1">
      <c r="A698" s="51"/>
    </row>
    <row r="699" spans="1:1">
      <c r="A699" s="51"/>
    </row>
    <row r="700" spans="1:1">
      <c r="A700" s="51"/>
    </row>
    <row r="701" spans="1:1">
      <c r="A701" s="51"/>
    </row>
    <row r="702" spans="1:1">
      <c r="A702" s="51"/>
    </row>
    <row r="703" spans="1:1">
      <c r="A703" s="51"/>
    </row>
    <row r="704" spans="1:1">
      <c r="A704" s="51"/>
    </row>
    <row r="705" spans="1:1">
      <c r="A705" s="51"/>
    </row>
    <row r="706" spans="1:1">
      <c r="A706" s="51"/>
    </row>
    <row r="707" spans="1:1">
      <c r="A707" s="51"/>
    </row>
    <row r="708" spans="1:1">
      <c r="A708" s="51"/>
    </row>
    <row r="709" spans="1:1">
      <c r="A709" s="51"/>
    </row>
    <row r="710" spans="1:1">
      <c r="A710" s="51"/>
    </row>
    <row r="711" spans="1:1">
      <c r="A711" s="51"/>
    </row>
    <row r="712" spans="1:1">
      <c r="A712" s="51"/>
    </row>
    <row r="713" spans="1:1">
      <c r="A713" s="51"/>
    </row>
    <row r="714" spans="1:1">
      <c r="A714" s="51"/>
    </row>
    <row r="715" spans="1:1">
      <c r="A715" s="51"/>
    </row>
    <row r="716" spans="1:1">
      <c r="A716" s="51"/>
    </row>
    <row r="717" spans="1:1">
      <c r="A717" s="51"/>
    </row>
    <row r="718" spans="1:1">
      <c r="A718" s="51"/>
    </row>
    <row r="719" spans="1:1">
      <c r="A719" s="51"/>
    </row>
    <row r="720" spans="1:1">
      <c r="A720" s="51"/>
    </row>
    <row r="721" spans="1:1">
      <c r="A721" s="51"/>
    </row>
    <row r="722" spans="1:1">
      <c r="A722" s="51"/>
    </row>
    <row r="723" spans="1:1">
      <c r="A723" s="51"/>
    </row>
    <row r="724" spans="1:1">
      <c r="A724" s="51"/>
    </row>
    <row r="725" spans="1:1">
      <c r="A725" s="51"/>
    </row>
    <row r="726" spans="1:1">
      <c r="A726" s="51"/>
    </row>
    <row r="727" spans="1:1">
      <c r="A727" s="51"/>
    </row>
    <row r="728" spans="1:1">
      <c r="A728" s="51"/>
    </row>
    <row r="729" spans="1:1">
      <c r="A729" s="51"/>
    </row>
    <row r="730" spans="1:1">
      <c r="A730" s="51"/>
    </row>
    <row r="731" spans="1:1">
      <c r="A731" s="51"/>
    </row>
    <row r="732" spans="1:1">
      <c r="A732" s="51"/>
    </row>
    <row r="733" spans="1:1">
      <c r="A733" s="51"/>
    </row>
    <row r="734" spans="1:1">
      <c r="A734" s="51"/>
    </row>
    <row r="735" spans="1:1">
      <c r="A735" s="51"/>
    </row>
    <row r="736" spans="1:1">
      <c r="A736" s="51"/>
    </row>
    <row r="737" spans="1:1">
      <c r="A737" s="51"/>
    </row>
    <row r="738" spans="1:1">
      <c r="A738" s="51"/>
    </row>
    <row r="739" spans="1:1">
      <c r="A739" s="51"/>
    </row>
    <row r="740" spans="1:1">
      <c r="A740" s="51"/>
    </row>
    <row r="741" spans="1:1">
      <c r="A741" s="51"/>
    </row>
    <row r="742" spans="1:1">
      <c r="A742" s="51"/>
    </row>
    <row r="743" spans="1:1">
      <c r="A743" s="51"/>
    </row>
    <row r="744" spans="1:1">
      <c r="A744" s="51"/>
    </row>
    <row r="745" spans="1:1">
      <c r="A745" s="51"/>
    </row>
    <row r="746" spans="1:1">
      <c r="A746" s="51"/>
    </row>
    <row r="747" spans="1:1">
      <c r="A747" s="51"/>
    </row>
    <row r="748" spans="1:1">
      <c r="A748" s="51"/>
    </row>
    <row r="749" spans="1:1">
      <c r="A749" s="51"/>
    </row>
    <row r="750" spans="1:1">
      <c r="A750" s="51"/>
    </row>
    <row r="751" spans="1:1">
      <c r="A751" s="51"/>
    </row>
    <row r="752" spans="1:1">
      <c r="A752" s="51"/>
    </row>
    <row r="753" spans="1:1">
      <c r="A753" s="51"/>
    </row>
    <row r="754" spans="1:1">
      <c r="A754" s="51"/>
    </row>
    <row r="755" spans="1:1">
      <c r="A755" s="51"/>
    </row>
    <row r="756" spans="1:1">
      <c r="A756" s="51"/>
    </row>
    <row r="757" spans="1:1">
      <c r="A757" s="51"/>
    </row>
    <row r="758" spans="1:1">
      <c r="A758" s="51"/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51"/>
    </row>
    <row r="766" spans="1:1">
      <c r="A766" s="51"/>
    </row>
    <row r="767" spans="1:1">
      <c r="A767" s="51"/>
    </row>
    <row r="768" spans="1:1">
      <c r="A768" s="51"/>
    </row>
    <row r="769" spans="1:1">
      <c r="A769" s="51"/>
    </row>
    <row r="770" spans="1:1">
      <c r="A770" s="51"/>
    </row>
    <row r="771" spans="1:1">
      <c r="A771" s="51"/>
    </row>
    <row r="772" spans="1:1">
      <c r="A772" s="51"/>
    </row>
    <row r="773" spans="1:1">
      <c r="A773" s="51"/>
    </row>
    <row r="774" spans="1:1">
      <c r="A774" s="51"/>
    </row>
    <row r="775" spans="1:1">
      <c r="A775" s="51"/>
    </row>
    <row r="776" spans="1:1">
      <c r="A776" s="51"/>
    </row>
    <row r="777" spans="1:1">
      <c r="A777" s="51"/>
    </row>
    <row r="778" spans="1:1">
      <c r="A778" s="51"/>
    </row>
    <row r="779" spans="1:1">
      <c r="A779" s="51"/>
    </row>
    <row r="780" spans="1:1">
      <c r="A780" s="51"/>
    </row>
    <row r="781" spans="1:1">
      <c r="A781" s="51"/>
    </row>
    <row r="782" spans="1:1">
      <c r="A782" s="51"/>
    </row>
    <row r="783" spans="1:1">
      <c r="A783" s="51"/>
    </row>
    <row r="784" spans="1:1">
      <c r="A784" s="51"/>
    </row>
    <row r="785" spans="1:1">
      <c r="A785" s="51"/>
    </row>
    <row r="786" spans="1:1">
      <c r="A786" s="51"/>
    </row>
    <row r="787" spans="1:1">
      <c r="A787" s="51"/>
    </row>
    <row r="788" spans="1:1">
      <c r="A788" s="51"/>
    </row>
    <row r="789" spans="1:1">
      <c r="A789" s="51"/>
    </row>
    <row r="790" spans="1:1">
      <c r="A790" s="51"/>
    </row>
    <row r="791" spans="1:1">
      <c r="A791" s="51"/>
    </row>
    <row r="792" spans="1:1">
      <c r="A792" s="51"/>
    </row>
    <row r="793" spans="1:1">
      <c r="A793" s="51"/>
    </row>
    <row r="794" spans="1:1">
      <c r="A794" s="51"/>
    </row>
    <row r="795" spans="1:1">
      <c r="A795" s="51"/>
    </row>
    <row r="796" spans="1:1">
      <c r="A796" s="51"/>
    </row>
    <row r="797" spans="1:1">
      <c r="A797" s="51"/>
    </row>
    <row r="798" spans="1:1">
      <c r="A798" s="51"/>
    </row>
    <row r="799" spans="1:1">
      <c r="A799" s="51"/>
    </row>
    <row r="800" spans="1:1">
      <c r="A800" s="51"/>
    </row>
    <row r="801" spans="1:1">
      <c r="A801" s="51"/>
    </row>
    <row r="802" spans="1:1">
      <c r="A802" s="51"/>
    </row>
    <row r="803" spans="1:1">
      <c r="A803" s="51"/>
    </row>
    <row r="804" spans="1:1">
      <c r="A804" s="51"/>
    </row>
    <row r="805" spans="1:1">
      <c r="A805" s="51"/>
    </row>
    <row r="806" spans="1:1">
      <c r="A806" s="51"/>
    </row>
    <row r="807" spans="1:1">
      <c r="A807" s="51"/>
    </row>
    <row r="808" spans="1:1">
      <c r="A808" s="51"/>
    </row>
    <row r="809" spans="1:1">
      <c r="A809" s="51"/>
    </row>
    <row r="810" spans="1:1">
      <c r="A810" s="51"/>
    </row>
    <row r="811" spans="1:1">
      <c r="A811" s="51"/>
    </row>
    <row r="812" spans="1:1">
      <c r="A812" s="51"/>
    </row>
    <row r="813" spans="1:1">
      <c r="A813" s="51"/>
    </row>
    <row r="814" spans="1:1">
      <c r="A814" s="51"/>
    </row>
    <row r="815" spans="1:1">
      <c r="A815" s="51"/>
    </row>
    <row r="816" spans="1:1">
      <c r="A816" s="51"/>
    </row>
    <row r="817" spans="1:1">
      <c r="A817" s="51"/>
    </row>
    <row r="818" spans="1:1">
      <c r="A818" s="51"/>
    </row>
    <row r="819" spans="1:1">
      <c r="A819" s="51"/>
    </row>
    <row r="820" spans="1:1">
      <c r="A820" s="51"/>
    </row>
    <row r="821" spans="1:1">
      <c r="A821" s="51"/>
    </row>
    <row r="822" spans="1:1">
      <c r="A822" s="51"/>
    </row>
    <row r="823" spans="1:1">
      <c r="A823" s="51"/>
    </row>
    <row r="824" spans="1:1">
      <c r="A824" s="51"/>
    </row>
    <row r="825" spans="1:1">
      <c r="A825" s="51"/>
    </row>
    <row r="826" spans="1:1">
      <c r="A826" s="51"/>
    </row>
    <row r="827" spans="1:1">
      <c r="A827" s="51"/>
    </row>
    <row r="828" spans="1:1">
      <c r="A828" s="51"/>
    </row>
    <row r="829" spans="1:1">
      <c r="A829" s="51"/>
    </row>
    <row r="830" spans="1:1">
      <c r="A830" s="51"/>
    </row>
    <row r="831" spans="1:1">
      <c r="A831" s="51"/>
    </row>
    <row r="832" spans="1:1">
      <c r="A832" s="51"/>
    </row>
    <row r="833" spans="1:1">
      <c r="A833" s="51"/>
    </row>
    <row r="834" spans="1:1">
      <c r="A834" s="51"/>
    </row>
    <row r="835" spans="1:1">
      <c r="A835" s="51"/>
    </row>
    <row r="836" spans="1:1">
      <c r="A836" s="51"/>
    </row>
    <row r="837" spans="1:1">
      <c r="A837" s="51"/>
    </row>
    <row r="838" spans="1:1">
      <c r="A838" s="51"/>
    </row>
    <row r="839" spans="1:1">
      <c r="A839" s="51"/>
    </row>
    <row r="840" spans="1:1">
      <c r="A840" s="51"/>
    </row>
    <row r="841" spans="1:1">
      <c r="A841" s="51"/>
    </row>
    <row r="842" spans="1:1">
      <c r="A842" s="51"/>
    </row>
    <row r="843" spans="1:1">
      <c r="A843" s="51"/>
    </row>
    <row r="844" spans="1:1">
      <c r="A844" s="51"/>
    </row>
    <row r="845" spans="1:1">
      <c r="A845" s="51"/>
    </row>
    <row r="846" spans="1:1">
      <c r="A846" s="51"/>
    </row>
    <row r="847" spans="1:1">
      <c r="A847" s="51"/>
    </row>
    <row r="848" spans="1:1">
      <c r="A848" s="51"/>
    </row>
    <row r="849" spans="1:1">
      <c r="A849" s="51"/>
    </row>
    <row r="850" spans="1:1">
      <c r="A850" s="51"/>
    </row>
    <row r="851" spans="1:1">
      <c r="A851" s="51"/>
    </row>
    <row r="852" spans="1:1">
      <c r="A852" s="51"/>
    </row>
    <row r="853" spans="1:1">
      <c r="A853" s="51"/>
    </row>
    <row r="854" spans="1:1">
      <c r="A854" s="51"/>
    </row>
    <row r="855" spans="1:1">
      <c r="A855" s="51"/>
    </row>
    <row r="856" spans="1:1">
      <c r="A856" s="51"/>
    </row>
    <row r="857" spans="1:1">
      <c r="A857" s="51"/>
    </row>
    <row r="858" spans="1:1">
      <c r="A858" s="51"/>
    </row>
    <row r="859" spans="1:1">
      <c r="A859" s="51"/>
    </row>
    <row r="860" spans="1:1">
      <c r="A860" s="51"/>
    </row>
    <row r="861" spans="1:1">
      <c r="A861" s="51"/>
    </row>
    <row r="862" spans="1:1">
      <c r="A862" s="51"/>
    </row>
    <row r="863" spans="1:1">
      <c r="A863" s="51"/>
    </row>
    <row r="864" spans="1:1">
      <c r="A864" s="51"/>
    </row>
    <row r="865" spans="1:1">
      <c r="A865" s="51"/>
    </row>
    <row r="866" spans="1:1">
      <c r="A866" s="51"/>
    </row>
    <row r="867" spans="1:1">
      <c r="A867" s="51"/>
    </row>
    <row r="868" spans="1:1">
      <c r="A868" s="51"/>
    </row>
    <row r="869" spans="1:1">
      <c r="A869" s="51"/>
    </row>
    <row r="870" spans="1:1">
      <c r="A870" s="51"/>
    </row>
    <row r="871" spans="1:1">
      <c r="A871" s="51"/>
    </row>
    <row r="872" spans="1:1">
      <c r="A872" s="51"/>
    </row>
    <row r="873" spans="1:1">
      <c r="A873" s="51"/>
    </row>
    <row r="874" spans="1:1">
      <c r="A874" s="51"/>
    </row>
    <row r="875" spans="1:1">
      <c r="A875" s="51"/>
    </row>
    <row r="876" spans="1:1">
      <c r="A876" s="51"/>
    </row>
    <row r="877" spans="1:1">
      <c r="A877" s="51"/>
    </row>
    <row r="878" spans="1:1">
      <c r="A878" s="51"/>
    </row>
    <row r="879" spans="1:1">
      <c r="A879" s="51"/>
    </row>
    <row r="880" spans="1:1">
      <c r="A880" s="51"/>
    </row>
    <row r="881" spans="1:1">
      <c r="A881" s="51"/>
    </row>
    <row r="882" spans="1:1">
      <c r="A882" s="51"/>
    </row>
    <row r="883" spans="1:1">
      <c r="A883" s="51"/>
    </row>
    <row r="884" spans="1:1">
      <c r="A884" s="51"/>
    </row>
    <row r="885" spans="1:1">
      <c r="A885" s="51"/>
    </row>
    <row r="886" spans="1:1">
      <c r="A886" s="51"/>
    </row>
    <row r="887" spans="1:1">
      <c r="A887" s="51"/>
    </row>
    <row r="888" spans="1:1">
      <c r="A888" s="51"/>
    </row>
    <row r="889" spans="1:1">
      <c r="A889" s="51"/>
    </row>
    <row r="890" spans="1:1">
      <c r="A890" s="51"/>
    </row>
    <row r="891" spans="1:1">
      <c r="A891" s="51"/>
    </row>
    <row r="892" spans="1:1">
      <c r="A892" s="51"/>
    </row>
    <row r="893" spans="1:1">
      <c r="A893" s="51"/>
    </row>
    <row r="894" spans="1:1">
      <c r="A894" s="51"/>
    </row>
    <row r="895" spans="1:1">
      <c r="A895" s="51"/>
    </row>
    <row r="896" spans="1:1">
      <c r="A896" s="51"/>
    </row>
    <row r="897" spans="1:1">
      <c r="A897" s="51"/>
    </row>
    <row r="898" spans="1:1">
      <c r="A898" s="51"/>
    </row>
    <row r="899" spans="1:1">
      <c r="A899" s="51"/>
    </row>
    <row r="900" spans="1:1">
      <c r="A900" s="51"/>
    </row>
    <row r="901" spans="1:1">
      <c r="A901" s="51"/>
    </row>
    <row r="902" spans="1:1">
      <c r="A902" s="51"/>
    </row>
    <row r="903" spans="1:1">
      <c r="A903" s="51"/>
    </row>
    <row r="904" spans="1:1">
      <c r="A904" s="51"/>
    </row>
    <row r="905" spans="1:1">
      <c r="A905" s="51"/>
    </row>
    <row r="906" spans="1:1">
      <c r="A906" s="51"/>
    </row>
    <row r="907" spans="1:1">
      <c r="A907" s="51"/>
    </row>
    <row r="908" spans="1:1">
      <c r="A908" s="51"/>
    </row>
    <row r="909" spans="1:1">
      <c r="A909" s="51"/>
    </row>
    <row r="910" spans="1:1">
      <c r="A910" s="51"/>
    </row>
    <row r="911" spans="1:1">
      <c r="A911" s="51"/>
    </row>
    <row r="912" spans="1:1">
      <c r="A912" s="51"/>
    </row>
    <row r="913" spans="1:1">
      <c r="A913" s="51"/>
    </row>
    <row r="914" spans="1:1">
      <c r="A914" s="51"/>
    </row>
    <row r="915" spans="1:1">
      <c r="A915" s="51"/>
    </row>
    <row r="916" spans="1:1">
      <c r="A916" s="51"/>
    </row>
    <row r="917" spans="1:1">
      <c r="A917" s="51"/>
    </row>
    <row r="918" spans="1:1">
      <c r="A918" s="51"/>
    </row>
    <row r="919" spans="1:1">
      <c r="A919" s="51"/>
    </row>
    <row r="920" spans="1:1">
      <c r="A920" s="51"/>
    </row>
    <row r="921" spans="1:1">
      <c r="A921" s="51"/>
    </row>
    <row r="922" spans="1:1">
      <c r="A922" s="51"/>
    </row>
    <row r="923" spans="1:1">
      <c r="A923" s="51"/>
    </row>
    <row r="924" spans="1:1">
      <c r="A924" s="51"/>
    </row>
    <row r="925" spans="1:1">
      <c r="A925" s="51"/>
    </row>
    <row r="926" spans="1:1">
      <c r="A926" s="51"/>
    </row>
    <row r="927" spans="1:1">
      <c r="A927" s="51"/>
    </row>
    <row r="928" spans="1:1">
      <c r="A928" s="51"/>
    </row>
    <row r="929" spans="1:1">
      <c r="A929" s="51"/>
    </row>
    <row r="930" spans="1:1">
      <c r="A930" s="51"/>
    </row>
    <row r="931" spans="1:1">
      <c r="A931" s="51"/>
    </row>
    <row r="932" spans="1:1">
      <c r="A932" s="51"/>
    </row>
    <row r="933" spans="1:1">
      <c r="A933" s="51"/>
    </row>
    <row r="934" spans="1:1">
      <c r="A934" s="51"/>
    </row>
    <row r="935" spans="1:1">
      <c r="A935" s="51"/>
    </row>
    <row r="936" spans="1:1">
      <c r="A936" s="51"/>
    </row>
    <row r="937" spans="1:1">
      <c r="A937" s="51"/>
    </row>
    <row r="938" spans="1:1">
      <c r="A938" s="51"/>
    </row>
    <row r="939" spans="1:1">
      <c r="A939" s="51"/>
    </row>
    <row r="940" spans="1:1">
      <c r="A940" s="51"/>
    </row>
    <row r="941" spans="1:1">
      <c r="A941" s="51"/>
    </row>
    <row r="942" spans="1:1">
      <c r="A942" s="51"/>
    </row>
    <row r="943" spans="1:1">
      <c r="A943" s="51"/>
    </row>
    <row r="944" spans="1:1">
      <c r="A944" s="51"/>
    </row>
    <row r="945" spans="1:1">
      <c r="A945" s="51"/>
    </row>
    <row r="946" spans="1:1">
      <c r="A946" s="51"/>
    </row>
    <row r="947" spans="1:1">
      <c r="A947" s="51"/>
    </row>
    <row r="948" spans="1:1">
      <c r="A948" s="51"/>
    </row>
    <row r="949" spans="1:1">
      <c r="A949" s="51"/>
    </row>
    <row r="950" spans="1:1">
      <c r="A950" s="51"/>
    </row>
    <row r="951" spans="1:1">
      <c r="A951" s="51"/>
    </row>
    <row r="952" spans="1:1">
      <c r="A952" s="51"/>
    </row>
    <row r="953" spans="1:1">
      <c r="A953" s="51"/>
    </row>
    <row r="954" spans="1:1">
      <c r="A954" s="51"/>
    </row>
    <row r="955" spans="1:1">
      <c r="A955" s="51"/>
    </row>
    <row r="956" spans="1:1">
      <c r="A956" s="51"/>
    </row>
    <row r="957" spans="1:1">
      <c r="A957" s="51"/>
    </row>
    <row r="958" spans="1:1">
      <c r="A958" s="51"/>
    </row>
    <row r="959" spans="1:1">
      <c r="A959" s="51"/>
    </row>
    <row r="960" spans="1:1">
      <c r="A960" s="51"/>
    </row>
    <row r="961" spans="1:1">
      <c r="A961" s="51"/>
    </row>
    <row r="962" spans="1:1">
      <c r="A962" s="51"/>
    </row>
    <row r="963" spans="1:1">
      <c r="A963" s="51"/>
    </row>
    <row r="964" spans="1:1">
      <c r="A964" s="51"/>
    </row>
    <row r="965" spans="1:1">
      <c r="A965" s="51"/>
    </row>
    <row r="966" spans="1:1">
      <c r="A966" s="51"/>
    </row>
    <row r="967" spans="1:1">
      <c r="A967" s="51"/>
    </row>
    <row r="968" spans="1:1">
      <c r="A968" s="51"/>
    </row>
    <row r="969" spans="1:1">
      <c r="A969" s="51"/>
    </row>
    <row r="970" spans="1:1">
      <c r="A970" s="51"/>
    </row>
    <row r="971" spans="1:1">
      <c r="A971" s="51"/>
    </row>
    <row r="972" spans="1:1">
      <c r="A972" s="51"/>
    </row>
    <row r="973" spans="1:1">
      <c r="A973" s="51"/>
    </row>
    <row r="974" spans="1:1">
      <c r="A974" s="51"/>
    </row>
    <row r="975" spans="1:1">
      <c r="A975" s="51"/>
    </row>
    <row r="976" spans="1:1">
      <c r="A976" s="51"/>
    </row>
    <row r="977" spans="1:1">
      <c r="A977" s="51"/>
    </row>
    <row r="978" spans="1:1">
      <c r="A978" s="51"/>
    </row>
    <row r="979" spans="1:1">
      <c r="A979" s="51"/>
    </row>
    <row r="980" spans="1:1">
      <c r="A980" s="51"/>
    </row>
    <row r="981" spans="1:1">
      <c r="A981" s="51"/>
    </row>
    <row r="982" spans="1:1">
      <c r="A982" s="51"/>
    </row>
    <row r="983" spans="1:1">
      <c r="A983" s="51"/>
    </row>
    <row r="984" spans="1:1">
      <c r="A984" s="51"/>
    </row>
    <row r="985" spans="1:1">
      <c r="A985" s="51"/>
    </row>
    <row r="986" spans="1:1">
      <c r="A986" s="51"/>
    </row>
    <row r="987" spans="1:1">
      <c r="A987" s="51"/>
    </row>
    <row r="988" spans="1:1">
      <c r="A988" s="51"/>
    </row>
    <row r="989" spans="1:1">
      <c r="A989" s="51"/>
    </row>
    <row r="990" spans="1:1">
      <c r="A990" s="51"/>
    </row>
    <row r="991" spans="1:1">
      <c r="A991" s="51"/>
    </row>
    <row r="992" spans="1:1">
      <c r="A992" s="51"/>
    </row>
    <row r="993" spans="1:1">
      <c r="A993" s="51"/>
    </row>
    <row r="994" spans="1:1">
      <c r="A994" s="51"/>
    </row>
    <row r="995" spans="1:1">
      <c r="A995" s="51"/>
    </row>
    <row r="996" spans="1:1">
      <c r="A996" s="51"/>
    </row>
    <row r="997" spans="1:1">
      <c r="A997" s="51"/>
    </row>
    <row r="998" spans="1:1">
      <c r="A998" s="51"/>
    </row>
    <row r="999" spans="1:1">
      <c r="A999" s="51"/>
    </row>
    <row r="1000" spans="1:1">
      <c r="A1000" s="51"/>
    </row>
  </sheetData>
  <autoFilter ref="A1:AA35" xr:uid="{00000000-0009-0000-0000-000014000000}"/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1000"/>
  <sheetViews>
    <sheetView workbookViewId="0"/>
  </sheetViews>
  <sheetFormatPr defaultColWidth="14.42578125" defaultRowHeight="15.75" customHeight="1"/>
  <cols>
    <col min="1" max="1" width="4.5703125" customWidth="1"/>
    <col min="2" max="2" width="52.140625" customWidth="1"/>
    <col min="3" max="3" width="18.140625" customWidth="1"/>
    <col min="5" max="5" width="18.28515625" customWidth="1"/>
    <col min="10" max="10" width="21.28515625" customWidth="1"/>
  </cols>
  <sheetData>
    <row r="1" spans="1:16">
      <c r="B1" s="30"/>
      <c r="C1" s="31" t="s">
        <v>49</v>
      </c>
      <c r="D1" s="31" t="s">
        <v>50</v>
      </c>
      <c r="E1" s="31" t="s">
        <v>51</v>
      </c>
      <c r="F1" s="31" t="s">
        <v>52</v>
      </c>
      <c r="G1" s="31" t="s">
        <v>53</v>
      </c>
      <c r="H1" s="32" t="s">
        <v>54</v>
      </c>
      <c r="I1" s="32" t="s">
        <v>55</v>
      </c>
      <c r="J1" s="33" t="s">
        <v>56</v>
      </c>
      <c r="K1" s="33" t="s">
        <v>57</v>
      </c>
      <c r="L1" s="33" t="s">
        <v>58</v>
      </c>
      <c r="M1" s="31" t="s">
        <v>59</v>
      </c>
      <c r="N1" s="31" t="s">
        <v>60</v>
      </c>
      <c r="O1" s="34" t="s">
        <v>10</v>
      </c>
      <c r="P1" s="34" t="s">
        <v>61</v>
      </c>
    </row>
    <row r="2" spans="1:16">
      <c r="A2" s="35">
        <v>1</v>
      </c>
      <c r="B2" s="36" t="s">
        <v>12</v>
      </c>
      <c r="C2" s="37">
        <v>486</v>
      </c>
      <c r="D2" s="37">
        <v>7</v>
      </c>
      <c r="E2" s="37">
        <v>41</v>
      </c>
      <c r="F2" s="37">
        <v>28</v>
      </c>
      <c r="G2" s="38">
        <f t="shared" ref="G2:G35" si="0">E2/C2</f>
        <v>8.4362139917695478E-2</v>
      </c>
      <c r="H2" s="39">
        <v>0</v>
      </c>
      <c r="I2" s="40">
        <f t="shared" ref="I2:I35" si="1">H2/C2</f>
        <v>0</v>
      </c>
      <c r="J2" s="41">
        <v>346</v>
      </c>
      <c r="K2" s="41">
        <v>14</v>
      </c>
      <c r="L2" s="42">
        <f t="shared" ref="L2:L5" si="2">K2/J2</f>
        <v>4.046242774566474E-2</v>
      </c>
      <c r="M2" s="37">
        <v>0</v>
      </c>
      <c r="N2" s="38">
        <f t="shared" ref="N2:N28" si="3">M2/C2</f>
        <v>0</v>
      </c>
      <c r="O2" s="43">
        <v>0</v>
      </c>
      <c r="P2" s="44">
        <f t="shared" ref="P2:P5" si="4">O2/C2</f>
        <v>0</v>
      </c>
    </row>
    <row r="3" spans="1:16">
      <c r="A3" s="35">
        <v>2</v>
      </c>
      <c r="B3" s="36" t="s">
        <v>13</v>
      </c>
      <c r="C3" s="37">
        <v>811</v>
      </c>
      <c r="D3" s="37">
        <v>32</v>
      </c>
      <c r="E3" s="37">
        <v>51</v>
      </c>
      <c r="F3" s="37">
        <v>6</v>
      </c>
      <c r="G3" s="38">
        <f t="shared" si="0"/>
        <v>6.2885326757090007E-2</v>
      </c>
      <c r="H3" s="39">
        <v>9</v>
      </c>
      <c r="I3" s="40">
        <f t="shared" si="1"/>
        <v>1.1097410604192354E-2</v>
      </c>
      <c r="J3" s="41">
        <v>564</v>
      </c>
      <c r="K3" s="41">
        <v>13</v>
      </c>
      <c r="L3" s="42">
        <f t="shared" si="2"/>
        <v>2.3049645390070921E-2</v>
      </c>
      <c r="M3" s="37">
        <v>17</v>
      </c>
      <c r="N3" s="38">
        <f t="shared" si="3"/>
        <v>2.096177558569667E-2</v>
      </c>
      <c r="O3" s="43">
        <v>0</v>
      </c>
      <c r="P3" s="44">
        <f t="shared" si="4"/>
        <v>0</v>
      </c>
    </row>
    <row r="4" spans="1:16">
      <c r="A4" s="35">
        <v>3</v>
      </c>
      <c r="B4" s="36" t="s">
        <v>14</v>
      </c>
      <c r="C4" s="37">
        <v>1746</v>
      </c>
      <c r="D4" s="37">
        <v>53</v>
      </c>
      <c r="E4" s="37">
        <v>141</v>
      </c>
      <c r="F4" s="37">
        <v>141</v>
      </c>
      <c r="G4" s="38">
        <f t="shared" si="0"/>
        <v>8.0756013745704472E-2</v>
      </c>
      <c r="H4" s="39">
        <v>0</v>
      </c>
      <c r="I4" s="40">
        <f t="shared" si="1"/>
        <v>0</v>
      </c>
      <c r="J4" s="41">
        <v>330</v>
      </c>
      <c r="K4" s="41">
        <v>141</v>
      </c>
      <c r="L4" s="42">
        <f t="shared" si="2"/>
        <v>0.42727272727272725</v>
      </c>
      <c r="M4" s="37">
        <v>0</v>
      </c>
      <c r="N4" s="38">
        <f t="shared" si="3"/>
        <v>0</v>
      </c>
      <c r="O4" s="43">
        <v>0</v>
      </c>
      <c r="P4" s="44">
        <f t="shared" si="4"/>
        <v>0</v>
      </c>
    </row>
    <row r="5" spans="1:16">
      <c r="A5" s="35">
        <v>4</v>
      </c>
      <c r="B5" s="36" t="s">
        <v>15</v>
      </c>
      <c r="C5" s="37">
        <v>770</v>
      </c>
      <c r="D5" s="37">
        <v>15</v>
      </c>
      <c r="E5" s="37">
        <v>26</v>
      </c>
      <c r="F5" s="37">
        <v>11</v>
      </c>
      <c r="G5" s="38">
        <f t="shared" si="0"/>
        <v>3.3766233766233764E-2</v>
      </c>
      <c r="H5" s="39">
        <v>0</v>
      </c>
      <c r="I5" s="40">
        <f t="shared" si="1"/>
        <v>0</v>
      </c>
      <c r="J5" s="41"/>
      <c r="K5" s="41"/>
      <c r="L5" s="42" t="e">
        <f t="shared" si="2"/>
        <v>#DIV/0!</v>
      </c>
      <c r="M5" s="37">
        <v>0</v>
      </c>
      <c r="N5" s="38">
        <f t="shared" si="3"/>
        <v>0</v>
      </c>
      <c r="O5" s="43">
        <v>2</v>
      </c>
      <c r="P5" s="44">
        <f t="shared" si="4"/>
        <v>2.5974025974025974E-3</v>
      </c>
    </row>
    <row r="6" spans="1:16">
      <c r="A6" s="35">
        <v>5</v>
      </c>
      <c r="B6" s="36" t="s">
        <v>16</v>
      </c>
      <c r="C6" s="37">
        <v>1151</v>
      </c>
      <c r="D6" s="37">
        <v>25</v>
      </c>
      <c r="E6" s="37">
        <v>102</v>
      </c>
      <c r="F6" s="37">
        <v>22</v>
      </c>
      <c r="G6" s="38">
        <f t="shared" si="0"/>
        <v>8.8618592528236312E-2</v>
      </c>
      <c r="H6" s="39">
        <v>3</v>
      </c>
      <c r="I6" s="40">
        <f t="shared" si="1"/>
        <v>2.6064291920069507E-3</v>
      </c>
      <c r="J6" s="41">
        <v>876</v>
      </c>
      <c r="K6" s="41">
        <v>52</v>
      </c>
      <c r="L6" s="41" t="s">
        <v>62</v>
      </c>
      <c r="M6" s="37"/>
      <c r="N6" s="38">
        <f t="shared" si="3"/>
        <v>0</v>
      </c>
      <c r="O6" s="43"/>
      <c r="P6" s="43" t="s">
        <v>63</v>
      </c>
    </row>
    <row r="7" spans="1:16">
      <c r="A7" s="35">
        <v>6</v>
      </c>
      <c r="B7" s="36" t="s">
        <v>17</v>
      </c>
      <c r="C7" s="37">
        <v>1016</v>
      </c>
      <c r="D7" s="37">
        <v>10</v>
      </c>
      <c r="E7" s="37">
        <v>76</v>
      </c>
      <c r="F7" s="37">
        <v>68</v>
      </c>
      <c r="G7" s="38">
        <f t="shared" si="0"/>
        <v>7.4803149606299218E-2</v>
      </c>
      <c r="H7" s="39">
        <v>0</v>
      </c>
      <c r="I7" s="40">
        <f t="shared" si="1"/>
        <v>0</v>
      </c>
      <c r="J7" s="41">
        <v>165</v>
      </c>
      <c r="K7" s="41">
        <v>40</v>
      </c>
      <c r="L7" s="42">
        <f t="shared" ref="L7:L34" si="5">K7/J7</f>
        <v>0.24242424242424243</v>
      </c>
      <c r="M7" s="37">
        <v>0</v>
      </c>
      <c r="N7" s="38">
        <f t="shared" si="3"/>
        <v>0</v>
      </c>
      <c r="O7" s="43">
        <v>0</v>
      </c>
      <c r="P7" s="44">
        <f t="shared" ref="P7:P34" si="6">O7/C7</f>
        <v>0</v>
      </c>
    </row>
    <row r="8" spans="1:16">
      <c r="A8" s="35">
        <v>7</v>
      </c>
      <c r="B8" s="36" t="s">
        <v>18</v>
      </c>
      <c r="C8" s="37">
        <v>1591</v>
      </c>
      <c r="D8" s="37">
        <v>30</v>
      </c>
      <c r="E8" s="37">
        <v>40</v>
      </c>
      <c r="F8" s="37">
        <v>40</v>
      </c>
      <c r="G8" s="38">
        <f t="shared" si="0"/>
        <v>2.51414204902577E-2</v>
      </c>
      <c r="H8" s="39"/>
      <c r="I8" s="40">
        <f t="shared" si="1"/>
        <v>0</v>
      </c>
      <c r="J8" s="41">
        <v>1060</v>
      </c>
      <c r="K8" s="41">
        <v>40</v>
      </c>
      <c r="L8" s="42">
        <f t="shared" si="5"/>
        <v>3.7735849056603772E-2</v>
      </c>
      <c r="M8" s="37"/>
      <c r="N8" s="38">
        <f t="shared" si="3"/>
        <v>0</v>
      </c>
      <c r="O8" s="43"/>
      <c r="P8" s="44">
        <f t="shared" si="6"/>
        <v>0</v>
      </c>
    </row>
    <row r="9" spans="1:16">
      <c r="A9" s="35">
        <v>8</v>
      </c>
      <c r="B9" s="36" t="s">
        <v>19</v>
      </c>
      <c r="C9" s="37">
        <v>739</v>
      </c>
      <c r="D9" s="37">
        <v>23</v>
      </c>
      <c r="E9" s="37">
        <v>18</v>
      </c>
      <c r="F9" s="37">
        <v>16</v>
      </c>
      <c r="G9" s="38">
        <f t="shared" si="0"/>
        <v>2.4357239512855209E-2</v>
      </c>
      <c r="H9" s="39">
        <v>0</v>
      </c>
      <c r="I9" s="40">
        <f t="shared" si="1"/>
        <v>0</v>
      </c>
      <c r="J9" s="41">
        <v>154</v>
      </c>
      <c r="K9" s="41">
        <v>12</v>
      </c>
      <c r="L9" s="42">
        <f t="shared" si="5"/>
        <v>7.792207792207792E-2</v>
      </c>
      <c r="M9" s="37">
        <v>0</v>
      </c>
      <c r="N9" s="38">
        <f t="shared" si="3"/>
        <v>0</v>
      </c>
      <c r="O9" s="43">
        <v>0</v>
      </c>
      <c r="P9" s="44">
        <f t="shared" si="6"/>
        <v>0</v>
      </c>
    </row>
    <row r="10" spans="1:16">
      <c r="A10" s="35">
        <v>9</v>
      </c>
      <c r="B10" s="36" t="s">
        <v>64</v>
      </c>
      <c r="C10" s="37">
        <v>948</v>
      </c>
      <c r="D10" s="37">
        <v>5</v>
      </c>
      <c r="E10" s="37">
        <v>107</v>
      </c>
      <c r="F10" s="37">
        <v>89</v>
      </c>
      <c r="G10" s="38">
        <f t="shared" si="0"/>
        <v>0.11286919831223628</v>
      </c>
      <c r="H10" s="39">
        <v>5</v>
      </c>
      <c r="I10" s="40">
        <f t="shared" si="1"/>
        <v>5.2742616033755272E-3</v>
      </c>
      <c r="J10" s="41">
        <v>633</v>
      </c>
      <c r="K10" s="41">
        <v>26</v>
      </c>
      <c r="L10" s="42">
        <f t="shared" si="5"/>
        <v>4.1074249605055291E-2</v>
      </c>
      <c r="M10" s="37">
        <v>0</v>
      </c>
      <c r="N10" s="38">
        <f t="shared" si="3"/>
        <v>0</v>
      </c>
      <c r="O10" s="43">
        <v>2</v>
      </c>
      <c r="P10" s="44">
        <f t="shared" si="6"/>
        <v>2.1097046413502108E-3</v>
      </c>
    </row>
    <row r="11" spans="1:16">
      <c r="A11" s="35">
        <v>10</v>
      </c>
      <c r="B11" s="36" t="s">
        <v>33</v>
      </c>
      <c r="C11" s="37">
        <v>446</v>
      </c>
      <c r="D11" s="37">
        <v>2</v>
      </c>
      <c r="E11" s="37">
        <v>19</v>
      </c>
      <c r="F11" s="37">
        <v>17</v>
      </c>
      <c r="G11" s="38">
        <f t="shared" si="0"/>
        <v>4.2600896860986545E-2</v>
      </c>
      <c r="H11" s="39">
        <v>0</v>
      </c>
      <c r="I11" s="40">
        <f t="shared" si="1"/>
        <v>0</v>
      </c>
      <c r="J11" s="41">
        <v>44</v>
      </c>
      <c r="K11" s="41">
        <v>19</v>
      </c>
      <c r="L11" s="42">
        <f t="shared" si="5"/>
        <v>0.43181818181818182</v>
      </c>
      <c r="M11" s="37">
        <v>0</v>
      </c>
      <c r="N11" s="38">
        <f t="shared" si="3"/>
        <v>0</v>
      </c>
      <c r="O11" s="43">
        <v>0</v>
      </c>
      <c r="P11" s="44">
        <f t="shared" si="6"/>
        <v>0</v>
      </c>
    </row>
    <row r="12" spans="1:16">
      <c r="A12" s="35">
        <v>11</v>
      </c>
      <c r="B12" s="36" t="s">
        <v>21</v>
      </c>
      <c r="C12" s="37">
        <v>495</v>
      </c>
      <c r="D12" s="37">
        <v>11</v>
      </c>
      <c r="E12" s="37">
        <v>26</v>
      </c>
      <c r="F12" s="37">
        <v>20</v>
      </c>
      <c r="G12" s="38">
        <f t="shared" si="0"/>
        <v>5.2525252525252523E-2</v>
      </c>
      <c r="H12" s="39">
        <v>0</v>
      </c>
      <c r="I12" s="40">
        <f t="shared" si="1"/>
        <v>0</v>
      </c>
      <c r="J12" s="41">
        <v>495</v>
      </c>
      <c r="K12" s="41">
        <v>20</v>
      </c>
      <c r="L12" s="42">
        <f t="shared" si="5"/>
        <v>4.0404040404040407E-2</v>
      </c>
      <c r="M12" s="37">
        <v>5</v>
      </c>
      <c r="N12" s="38">
        <f t="shared" si="3"/>
        <v>1.0101010101010102E-2</v>
      </c>
      <c r="O12" s="43">
        <v>0</v>
      </c>
      <c r="P12" s="44">
        <f t="shared" si="6"/>
        <v>0</v>
      </c>
    </row>
    <row r="13" spans="1:16">
      <c r="A13" s="35">
        <v>12</v>
      </c>
      <c r="B13" s="36" t="s">
        <v>22</v>
      </c>
      <c r="C13" s="37">
        <v>556</v>
      </c>
      <c r="D13" s="37">
        <v>4</v>
      </c>
      <c r="E13" s="37">
        <v>18</v>
      </c>
      <c r="F13" s="37">
        <v>12</v>
      </c>
      <c r="G13" s="38">
        <f t="shared" si="0"/>
        <v>3.237410071942446E-2</v>
      </c>
      <c r="H13" s="39">
        <v>0</v>
      </c>
      <c r="I13" s="40">
        <f t="shared" si="1"/>
        <v>0</v>
      </c>
      <c r="J13" s="41">
        <v>57</v>
      </c>
      <c r="K13" s="41">
        <v>15</v>
      </c>
      <c r="L13" s="42">
        <f t="shared" si="5"/>
        <v>0.26315789473684209</v>
      </c>
      <c r="M13" s="37">
        <v>0</v>
      </c>
      <c r="N13" s="38">
        <f t="shared" si="3"/>
        <v>0</v>
      </c>
      <c r="O13" s="43">
        <v>0</v>
      </c>
      <c r="P13" s="44">
        <f t="shared" si="6"/>
        <v>0</v>
      </c>
    </row>
    <row r="14" spans="1:16">
      <c r="A14" s="35">
        <v>13</v>
      </c>
      <c r="B14" s="36" t="s">
        <v>23</v>
      </c>
      <c r="C14" s="37">
        <v>523</v>
      </c>
      <c r="D14" s="37">
        <v>3</v>
      </c>
      <c r="E14" s="37">
        <v>15</v>
      </c>
      <c r="F14" s="37">
        <v>5</v>
      </c>
      <c r="G14" s="38">
        <f t="shared" si="0"/>
        <v>2.8680688336520075E-2</v>
      </c>
      <c r="H14" s="39">
        <v>0</v>
      </c>
      <c r="I14" s="40">
        <f t="shared" si="1"/>
        <v>0</v>
      </c>
      <c r="J14" s="41">
        <v>56</v>
      </c>
      <c r="K14" s="41">
        <v>9</v>
      </c>
      <c r="L14" s="42">
        <f t="shared" si="5"/>
        <v>0.16071428571428573</v>
      </c>
      <c r="M14" s="37">
        <v>0</v>
      </c>
      <c r="N14" s="38">
        <f t="shared" si="3"/>
        <v>0</v>
      </c>
      <c r="O14" s="43">
        <v>0</v>
      </c>
      <c r="P14" s="44">
        <f t="shared" si="6"/>
        <v>0</v>
      </c>
    </row>
    <row r="15" spans="1:16">
      <c r="A15" s="35">
        <v>14</v>
      </c>
      <c r="B15" s="36" t="s">
        <v>24</v>
      </c>
      <c r="C15" s="37">
        <v>456</v>
      </c>
      <c r="D15" s="37">
        <v>22</v>
      </c>
      <c r="E15" s="37">
        <v>50</v>
      </c>
      <c r="F15" s="37">
        <v>11</v>
      </c>
      <c r="G15" s="38">
        <f t="shared" si="0"/>
        <v>0.10964912280701754</v>
      </c>
      <c r="H15" s="39">
        <v>0</v>
      </c>
      <c r="I15" s="40">
        <f t="shared" si="1"/>
        <v>0</v>
      </c>
      <c r="J15" s="41">
        <v>24</v>
      </c>
      <c r="K15" s="41">
        <v>4</v>
      </c>
      <c r="L15" s="42">
        <f t="shared" si="5"/>
        <v>0.16666666666666666</v>
      </c>
      <c r="M15" s="37">
        <v>0</v>
      </c>
      <c r="N15" s="38">
        <f t="shared" si="3"/>
        <v>0</v>
      </c>
      <c r="O15" s="43">
        <v>0</v>
      </c>
      <c r="P15" s="44">
        <f t="shared" si="6"/>
        <v>0</v>
      </c>
    </row>
    <row r="16" spans="1:16">
      <c r="A16" s="35">
        <v>15</v>
      </c>
      <c r="B16" s="36" t="s">
        <v>25</v>
      </c>
      <c r="C16" s="37">
        <v>754</v>
      </c>
      <c r="D16" s="37">
        <v>16</v>
      </c>
      <c r="E16" s="37">
        <v>40</v>
      </c>
      <c r="F16" s="37">
        <v>34</v>
      </c>
      <c r="G16" s="38">
        <f t="shared" si="0"/>
        <v>5.3050397877984087E-2</v>
      </c>
      <c r="H16" s="39">
        <v>0</v>
      </c>
      <c r="I16" s="40">
        <f t="shared" si="1"/>
        <v>0</v>
      </c>
      <c r="J16" s="41">
        <v>69</v>
      </c>
      <c r="K16" s="41">
        <v>7</v>
      </c>
      <c r="L16" s="42">
        <f t="shared" si="5"/>
        <v>0.10144927536231885</v>
      </c>
      <c r="M16" s="37">
        <v>0</v>
      </c>
      <c r="N16" s="38">
        <f t="shared" si="3"/>
        <v>0</v>
      </c>
      <c r="O16" s="43">
        <v>0</v>
      </c>
      <c r="P16" s="44">
        <f t="shared" si="6"/>
        <v>0</v>
      </c>
    </row>
    <row r="17" spans="1:27">
      <c r="A17" s="35">
        <v>16</v>
      </c>
      <c r="B17" s="36" t="s">
        <v>27</v>
      </c>
      <c r="C17" s="37">
        <v>270</v>
      </c>
      <c r="D17" s="37">
        <v>8</v>
      </c>
      <c r="E17" s="37">
        <v>24</v>
      </c>
      <c r="F17" s="37">
        <v>24</v>
      </c>
      <c r="G17" s="38">
        <f t="shared" si="0"/>
        <v>8.8888888888888892E-2</v>
      </c>
      <c r="H17" s="39">
        <v>4</v>
      </c>
      <c r="I17" s="40">
        <f t="shared" si="1"/>
        <v>1.4814814814814815E-2</v>
      </c>
      <c r="J17" s="41">
        <v>18</v>
      </c>
      <c r="K17" s="41">
        <v>8</v>
      </c>
      <c r="L17" s="42">
        <f t="shared" si="5"/>
        <v>0.44444444444444442</v>
      </c>
      <c r="M17" s="37">
        <v>0</v>
      </c>
      <c r="N17" s="38">
        <f t="shared" si="3"/>
        <v>0</v>
      </c>
      <c r="O17" s="43">
        <v>0</v>
      </c>
      <c r="P17" s="44">
        <f t="shared" si="6"/>
        <v>0</v>
      </c>
    </row>
    <row r="18" spans="1:27">
      <c r="A18" s="35">
        <v>17</v>
      </c>
      <c r="B18" s="36" t="s">
        <v>29</v>
      </c>
      <c r="C18" s="37">
        <v>912</v>
      </c>
      <c r="D18" s="37">
        <v>14</v>
      </c>
      <c r="E18" s="37">
        <v>126</v>
      </c>
      <c r="F18" s="37">
        <v>47</v>
      </c>
      <c r="G18" s="38">
        <f t="shared" si="0"/>
        <v>0.13815789473684212</v>
      </c>
      <c r="H18" s="39">
        <v>27</v>
      </c>
      <c r="I18" s="40">
        <f t="shared" si="1"/>
        <v>2.9605263157894735E-2</v>
      </c>
      <c r="J18" s="41">
        <v>388</v>
      </c>
      <c r="K18" s="41">
        <v>8</v>
      </c>
      <c r="L18" s="42">
        <f t="shared" si="5"/>
        <v>2.0618556701030927E-2</v>
      </c>
      <c r="M18" s="37">
        <v>0</v>
      </c>
      <c r="N18" s="38">
        <f t="shared" si="3"/>
        <v>0</v>
      </c>
      <c r="O18" s="43">
        <v>0</v>
      </c>
      <c r="P18" s="44">
        <f t="shared" si="6"/>
        <v>0</v>
      </c>
    </row>
    <row r="19" spans="1:27">
      <c r="A19" s="45">
        <v>18</v>
      </c>
      <c r="B19" s="46" t="s">
        <v>30</v>
      </c>
      <c r="C19" s="47">
        <v>537</v>
      </c>
      <c r="D19" s="47">
        <v>24</v>
      </c>
      <c r="E19" s="47">
        <v>16</v>
      </c>
      <c r="F19" s="47">
        <v>16</v>
      </c>
      <c r="G19" s="48">
        <f t="shared" si="0"/>
        <v>2.9795158286778398E-2</v>
      </c>
      <c r="H19" s="47">
        <v>0</v>
      </c>
      <c r="I19" s="48">
        <f t="shared" si="1"/>
        <v>0</v>
      </c>
      <c r="J19" s="47">
        <v>16</v>
      </c>
      <c r="K19" s="47">
        <v>16</v>
      </c>
      <c r="L19" s="48">
        <f t="shared" si="5"/>
        <v>1</v>
      </c>
      <c r="M19" s="47">
        <v>0</v>
      </c>
      <c r="N19" s="48">
        <f t="shared" si="3"/>
        <v>0</v>
      </c>
      <c r="O19" s="47">
        <v>0</v>
      </c>
      <c r="P19" s="48">
        <f t="shared" si="6"/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35">
        <v>19</v>
      </c>
      <c r="B20" s="36" t="s">
        <v>31</v>
      </c>
      <c r="C20" s="37">
        <v>565</v>
      </c>
      <c r="D20" s="37">
        <v>50</v>
      </c>
      <c r="E20" s="37">
        <v>46</v>
      </c>
      <c r="F20" s="37">
        <v>35</v>
      </c>
      <c r="G20" s="38">
        <f t="shared" si="0"/>
        <v>8.1415929203539822E-2</v>
      </c>
      <c r="H20" s="39">
        <v>0</v>
      </c>
      <c r="I20" s="40">
        <f t="shared" si="1"/>
        <v>0</v>
      </c>
      <c r="J20" s="41">
        <v>350</v>
      </c>
      <c r="K20" s="41">
        <v>42</v>
      </c>
      <c r="L20" s="42">
        <f t="shared" si="5"/>
        <v>0.12</v>
      </c>
      <c r="M20" s="37">
        <v>23</v>
      </c>
      <c r="N20" s="38">
        <f t="shared" si="3"/>
        <v>4.0707964601769911E-2</v>
      </c>
      <c r="O20" s="43">
        <v>0</v>
      </c>
      <c r="P20" s="44">
        <f t="shared" si="6"/>
        <v>0</v>
      </c>
    </row>
    <row r="21" spans="1:27">
      <c r="A21" s="35">
        <v>20</v>
      </c>
      <c r="B21" s="36" t="s">
        <v>32</v>
      </c>
      <c r="C21" s="37">
        <v>634</v>
      </c>
      <c r="D21" s="37">
        <v>14</v>
      </c>
      <c r="E21" s="37">
        <v>34</v>
      </c>
      <c r="F21" s="37">
        <v>31</v>
      </c>
      <c r="G21" s="38">
        <f t="shared" si="0"/>
        <v>5.362776025236593E-2</v>
      </c>
      <c r="H21" s="39">
        <v>0</v>
      </c>
      <c r="I21" s="40">
        <f t="shared" si="1"/>
        <v>0</v>
      </c>
      <c r="J21" s="41">
        <v>434</v>
      </c>
      <c r="K21" s="41">
        <v>19</v>
      </c>
      <c r="L21" s="42">
        <f t="shared" si="5"/>
        <v>4.377880184331797E-2</v>
      </c>
      <c r="M21" s="37">
        <v>0</v>
      </c>
      <c r="N21" s="38">
        <f t="shared" si="3"/>
        <v>0</v>
      </c>
      <c r="O21" s="43">
        <v>0</v>
      </c>
      <c r="P21" s="44">
        <f t="shared" si="6"/>
        <v>0</v>
      </c>
    </row>
    <row r="22" spans="1:27">
      <c r="A22" s="35">
        <v>21</v>
      </c>
      <c r="B22" s="36" t="s">
        <v>34</v>
      </c>
      <c r="C22" s="37">
        <v>534</v>
      </c>
      <c r="D22" s="37">
        <v>5</v>
      </c>
      <c r="E22" s="37">
        <v>50</v>
      </c>
      <c r="F22" s="37">
        <v>50</v>
      </c>
      <c r="G22" s="38">
        <f t="shared" si="0"/>
        <v>9.3632958801498134E-2</v>
      </c>
      <c r="H22" s="39">
        <v>0</v>
      </c>
      <c r="I22" s="40">
        <f t="shared" si="1"/>
        <v>0</v>
      </c>
      <c r="J22" s="41">
        <v>36</v>
      </c>
      <c r="K22" s="41">
        <v>12</v>
      </c>
      <c r="L22" s="42">
        <f t="shared" si="5"/>
        <v>0.33333333333333331</v>
      </c>
      <c r="M22" s="37">
        <v>15</v>
      </c>
      <c r="N22" s="38">
        <f t="shared" si="3"/>
        <v>2.8089887640449437E-2</v>
      </c>
      <c r="O22" s="43">
        <v>0</v>
      </c>
      <c r="P22" s="44">
        <f t="shared" si="6"/>
        <v>0</v>
      </c>
    </row>
    <row r="23" spans="1:27">
      <c r="A23" s="35">
        <v>22</v>
      </c>
      <c r="B23" s="36" t="s">
        <v>35</v>
      </c>
      <c r="C23" s="37">
        <v>199</v>
      </c>
      <c r="D23" s="37">
        <v>7</v>
      </c>
      <c r="E23" s="37">
        <v>16</v>
      </c>
      <c r="F23" s="37">
        <v>12</v>
      </c>
      <c r="G23" s="38">
        <f t="shared" si="0"/>
        <v>8.0402010050251257E-2</v>
      </c>
      <c r="H23" s="39">
        <v>2</v>
      </c>
      <c r="I23" s="40">
        <f t="shared" si="1"/>
        <v>1.0050251256281407E-2</v>
      </c>
      <c r="J23" s="41">
        <v>18</v>
      </c>
      <c r="K23" s="41">
        <v>2</v>
      </c>
      <c r="L23" s="42">
        <f t="shared" si="5"/>
        <v>0.1111111111111111</v>
      </c>
      <c r="M23" s="37">
        <v>0</v>
      </c>
      <c r="N23" s="38">
        <f t="shared" si="3"/>
        <v>0</v>
      </c>
      <c r="O23" s="43">
        <v>0</v>
      </c>
      <c r="P23" s="44">
        <f t="shared" si="6"/>
        <v>0</v>
      </c>
    </row>
    <row r="24" spans="1:27">
      <c r="A24" s="35">
        <v>23</v>
      </c>
      <c r="B24" s="36" t="s">
        <v>36</v>
      </c>
      <c r="C24" s="37">
        <v>928</v>
      </c>
      <c r="D24" s="37">
        <v>28</v>
      </c>
      <c r="E24" s="37">
        <v>74</v>
      </c>
      <c r="F24" s="37">
        <v>63</v>
      </c>
      <c r="G24" s="38">
        <f t="shared" si="0"/>
        <v>7.9741379310344834E-2</v>
      </c>
      <c r="H24" s="39">
        <v>0</v>
      </c>
      <c r="I24" s="40">
        <f t="shared" si="1"/>
        <v>0</v>
      </c>
      <c r="J24" s="41">
        <v>665</v>
      </c>
      <c r="K24" s="41">
        <v>127</v>
      </c>
      <c r="L24" s="42">
        <f t="shared" si="5"/>
        <v>0.19097744360902255</v>
      </c>
      <c r="M24" s="37">
        <v>20</v>
      </c>
      <c r="N24" s="38">
        <f t="shared" si="3"/>
        <v>2.1551724137931036E-2</v>
      </c>
      <c r="O24" s="43">
        <v>0</v>
      </c>
      <c r="P24" s="44">
        <f t="shared" si="6"/>
        <v>0</v>
      </c>
    </row>
    <row r="25" spans="1:27">
      <c r="A25" s="35">
        <v>24</v>
      </c>
      <c r="B25" s="36" t="s">
        <v>37</v>
      </c>
      <c r="C25" s="37">
        <v>1037</v>
      </c>
      <c r="D25" s="37">
        <v>10</v>
      </c>
      <c r="E25" s="37">
        <v>115</v>
      </c>
      <c r="F25" s="37">
        <v>26</v>
      </c>
      <c r="G25" s="38">
        <f t="shared" si="0"/>
        <v>0.11089681774349083</v>
      </c>
      <c r="H25" s="39">
        <v>46</v>
      </c>
      <c r="I25" s="40">
        <f t="shared" si="1"/>
        <v>4.4358727097396335E-2</v>
      </c>
      <c r="J25" s="41">
        <v>813</v>
      </c>
      <c r="K25" s="41">
        <v>6</v>
      </c>
      <c r="L25" s="42">
        <f t="shared" si="5"/>
        <v>7.3800738007380072E-3</v>
      </c>
      <c r="M25" s="37">
        <v>20</v>
      </c>
      <c r="N25" s="38">
        <f t="shared" si="3"/>
        <v>1.9286403085824494E-2</v>
      </c>
      <c r="O25" s="43">
        <v>2</v>
      </c>
      <c r="P25" s="44">
        <f t="shared" si="6"/>
        <v>1.9286403085824494E-3</v>
      </c>
    </row>
    <row r="26" spans="1:27">
      <c r="A26" s="35">
        <v>25</v>
      </c>
      <c r="B26" s="36" t="s">
        <v>38</v>
      </c>
      <c r="C26" s="37">
        <v>704</v>
      </c>
      <c r="D26" s="37">
        <v>7</v>
      </c>
      <c r="E26" s="37">
        <v>71</v>
      </c>
      <c r="F26" s="37">
        <v>23</v>
      </c>
      <c r="G26" s="38">
        <f t="shared" si="0"/>
        <v>0.10085227272727272</v>
      </c>
      <c r="H26" s="39">
        <v>0</v>
      </c>
      <c r="I26" s="40">
        <f t="shared" si="1"/>
        <v>0</v>
      </c>
      <c r="J26" s="41">
        <v>704</v>
      </c>
      <c r="K26" s="41">
        <v>23</v>
      </c>
      <c r="L26" s="42">
        <f t="shared" si="5"/>
        <v>3.2670454545454544E-2</v>
      </c>
      <c r="M26" s="37">
        <v>0</v>
      </c>
      <c r="N26" s="38">
        <f t="shared" si="3"/>
        <v>0</v>
      </c>
      <c r="O26" s="43">
        <v>1</v>
      </c>
      <c r="P26" s="44">
        <f t="shared" si="6"/>
        <v>1.4204545454545455E-3</v>
      </c>
    </row>
    <row r="27" spans="1:27">
      <c r="A27" s="35">
        <v>26</v>
      </c>
      <c r="B27" s="36" t="s">
        <v>39</v>
      </c>
      <c r="C27" s="37">
        <v>1154</v>
      </c>
      <c r="D27" s="37">
        <v>37</v>
      </c>
      <c r="E27" s="37">
        <v>49</v>
      </c>
      <c r="F27" s="37">
        <v>42</v>
      </c>
      <c r="G27" s="38">
        <f t="shared" si="0"/>
        <v>4.2461005199306762E-2</v>
      </c>
      <c r="H27" s="39">
        <v>0</v>
      </c>
      <c r="I27" s="40">
        <f t="shared" si="1"/>
        <v>0</v>
      </c>
      <c r="J27" s="41">
        <v>829</v>
      </c>
      <c r="K27" s="41">
        <v>38</v>
      </c>
      <c r="L27" s="42">
        <f t="shared" si="5"/>
        <v>4.5838359469240045E-2</v>
      </c>
      <c r="M27" s="37">
        <v>13</v>
      </c>
      <c r="N27" s="38">
        <f t="shared" si="3"/>
        <v>1.1265164644714038E-2</v>
      </c>
      <c r="O27" s="43">
        <v>0</v>
      </c>
      <c r="P27" s="44">
        <f t="shared" si="6"/>
        <v>0</v>
      </c>
    </row>
    <row r="28" spans="1:27">
      <c r="A28" s="35">
        <v>27</v>
      </c>
      <c r="B28" s="36" t="s">
        <v>40</v>
      </c>
      <c r="C28" s="37">
        <v>736</v>
      </c>
      <c r="D28" s="37">
        <v>20</v>
      </c>
      <c r="E28" s="37">
        <v>38</v>
      </c>
      <c r="F28" s="37">
        <v>18</v>
      </c>
      <c r="G28" s="38">
        <f t="shared" si="0"/>
        <v>5.1630434782608696E-2</v>
      </c>
      <c r="H28" s="39">
        <v>0</v>
      </c>
      <c r="I28" s="40">
        <f t="shared" si="1"/>
        <v>0</v>
      </c>
      <c r="J28" s="41">
        <v>22</v>
      </c>
      <c r="K28" s="41">
        <v>5</v>
      </c>
      <c r="L28" s="42">
        <f t="shared" si="5"/>
        <v>0.22727272727272727</v>
      </c>
      <c r="M28" s="37">
        <v>0</v>
      </c>
      <c r="N28" s="38">
        <f t="shared" si="3"/>
        <v>0</v>
      </c>
      <c r="O28" s="43">
        <v>1</v>
      </c>
      <c r="P28" s="44">
        <f t="shared" si="6"/>
        <v>1.358695652173913E-3</v>
      </c>
    </row>
    <row r="29" spans="1:27">
      <c r="A29" s="35">
        <v>28</v>
      </c>
      <c r="B29" s="36" t="s">
        <v>41</v>
      </c>
      <c r="C29" s="37">
        <v>302</v>
      </c>
      <c r="D29" s="37">
        <v>12</v>
      </c>
      <c r="E29" s="37">
        <v>18</v>
      </c>
      <c r="F29" s="37">
        <v>12</v>
      </c>
      <c r="G29" s="38">
        <f t="shared" si="0"/>
        <v>5.9602649006622516E-2</v>
      </c>
      <c r="H29" s="39">
        <v>0</v>
      </c>
      <c r="I29" s="40">
        <f t="shared" si="1"/>
        <v>0</v>
      </c>
      <c r="J29" s="41">
        <v>49</v>
      </c>
      <c r="K29" s="41">
        <v>5</v>
      </c>
      <c r="L29" s="42">
        <f t="shared" si="5"/>
        <v>0.10204081632653061</v>
      </c>
      <c r="M29" s="37">
        <v>0</v>
      </c>
      <c r="N29" s="50">
        <v>0</v>
      </c>
      <c r="O29" s="43">
        <v>0</v>
      </c>
      <c r="P29" s="44">
        <f t="shared" si="6"/>
        <v>0</v>
      </c>
    </row>
    <row r="30" spans="1:27">
      <c r="A30" s="35">
        <v>29</v>
      </c>
      <c r="B30" s="36" t="s">
        <v>65</v>
      </c>
      <c r="C30" s="37">
        <v>574</v>
      </c>
      <c r="D30" s="37">
        <v>25</v>
      </c>
      <c r="E30" s="37">
        <v>25</v>
      </c>
      <c r="F30" s="37">
        <v>12</v>
      </c>
      <c r="G30" s="38">
        <f t="shared" si="0"/>
        <v>4.3554006968641118E-2</v>
      </c>
      <c r="H30" s="39">
        <v>5</v>
      </c>
      <c r="I30" s="40">
        <f t="shared" si="1"/>
        <v>8.7108013937282226E-3</v>
      </c>
      <c r="J30" s="41">
        <v>168</v>
      </c>
      <c r="K30" s="41">
        <v>56</v>
      </c>
      <c r="L30" s="42">
        <f t="shared" si="5"/>
        <v>0.33333333333333331</v>
      </c>
      <c r="M30" s="37">
        <v>0</v>
      </c>
      <c r="N30" s="38">
        <f t="shared" ref="N30:N34" si="7">M30/C30</f>
        <v>0</v>
      </c>
      <c r="O30" s="43">
        <v>0</v>
      </c>
      <c r="P30" s="44">
        <f t="shared" si="6"/>
        <v>0</v>
      </c>
    </row>
    <row r="31" spans="1:27">
      <c r="A31" s="35">
        <v>30</v>
      </c>
      <c r="B31" s="36" t="s">
        <v>43</v>
      </c>
      <c r="C31" s="37">
        <v>595</v>
      </c>
      <c r="D31" s="37">
        <v>4</v>
      </c>
      <c r="E31" s="37">
        <v>49</v>
      </c>
      <c r="F31" s="37">
        <v>39</v>
      </c>
      <c r="G31" s="38">
        <f t="shared" si="0"/>
        <v>8.2352941176470587E-2</v>
      </c>
      <c r="H31" s="39">
        <v>0</v>
      </c>
      <c r="I31" s="40">
        <f t="shared" si="1"/>
        <v>0</v>
      </c>
      <c r="J31" s="41">
        <v>90</v>
      </c>
      <c r="K31" s="41">
        <v>21</v>
      </c>
      <c r="L31" s="42">
        <f t="shared" si="5"/>
        <v>0.23333333333333334</v>
      </c>
      <c r="M31" s="37">
        <v>0</v>
      </c>
      <c r="N31" s="38">
        <f t="shared" si="7"/>
        <v>0</v>
      </c>
      <c r="O31" s="43">
        <v>0</v>
      </c>
      <c r="P31" s="44">
        <f t="shared" si="6"/>
        <v>0</v>
      </c>
    </row>
    <row r="32" spans="1:27">
      <c r="A32" s="35">
        <v>31</v>
      </c>
      <c r="B32" s="36" t="s">
        <v>44</v>
      </c>
      <c r="C32" s="37">
        <v>250</v>
      </c>
      <c r="D32" s="37">
        <v>5</v>
      </c>
      <c r="E32" s="37">
        <v>15</v>
      </c>
      <c r="F32" s="37">
        <v>5</v>
      </c>
      <c r="G32" s="38">
        <f t="shared" si="0"/>
        <v>0.06</v>
      </c>
      <c r="H32" s="39">
        <v>0</v>
      </c>
      <c r="I32" s="40">
        <f t="shared" si="1"/>
        <v>0</v>
      </c>
      <c r="J32" s="41">
        <v>250</v>
      </c>
      <c r="K32" s="41">
        <v>10</v>
      </c>
      <c r="L32" s="42">
        <f t="shared" si="5"/>
        <v>0.04</v>
      </c>
      <c r="M32" s="37">
        <v>10</v>
      </c>
      <c r="N32" s="38">
        <f t="shared" si="7"/>
        <v>0.04</v>
      </c>
      <c r="O32" s="43">
        <v>0</v>
      </c>
      <c r="P32" s="44">
        <f t="shared" si="6"/>
        <v>0</v>
      </c>
    </row>
    <row r="33" spans="1:17">
      <c r="A33" s="35">
        <v>32</v>
      </c>
      <c r="B33" s="36" t="s">
        <v>45</v>
      </c>
      <c r="C33" s="37">
        <v>366</v>
      </c>
      <c r="D33" s="37">
        <v>3</v>
      </c>
      <c r="E33" s="37">
        <v>19</v>
      </c>
      <c r="F33" s="37">
        <v>9</v>
      </c>
      <c r="G33" s="38">
        <f t="shared" si="0"/>
        <v>5.1912568306010931E-2</v>
      </c>
      <c r="H33" s="39">
        <v>0</v>
      </c>
      <c r="I33" s="40">
        <f t="shared" si="1"/>
        <v>0</v>
      </c>
      <c r="J33" s="41">
        <v>266</v>
      </c>
      <c r="K33" s="41">
        <v>9</v>
      </c>
      <c r="L33" s="42">
        <f t="shared" si="5"/>
        <v>3.3834586466165412E-2</v>
      </c>
      <c r="M33" s="37">
        <v>0</v>
      </c>
      <c r="N33" s="38">
        <f t="shared" si="7"/>
        <v>0</v>
      </c>
      <c r="O33" s="43">
        <v>0</v>
      </c>
      <c r="P33" s="44">
        <f t="shared" si="6"/>
        <v>0</v>
      </c>
    </row>
    <row r="34" spans="1:17">
      <c r="A34" s="35">
        <v>33</v>
      </c>
      <c r="B34" s="36" t="s">
        <v>47</v>
      </c>
      <c r="C34" s="37">
        <v>418</v>
      </c>
      <c r="D34" s="37">
        <v>21</v>
      </c>
      <c r="E34" s="37">
        <v>13</v>
      </c>
      <c r="F34" s="37">
        <v>9</v>
      </c>
      <c r="G34" s="38">
        <f t="shared" si="0"/>
        <v>3.1100478468899521E-2</v>
      </c>
      <c r="H34" s="39">
        <v>0</v>
      </c>
      <c r="I34" s="40">
        <f t="shared" si="1"/>
        <v>0</v>
      </c>
      <c r="J34" s="41">
        <v>269</v>
      </c>
      <c r="K34" s="41">
        <v>0</v>
      </c>
      <c r="L34" s="42">
        <f t="shared" si="5"/>
        <v>0</v>
      </c>
      <c r="M34" s="37">
        <v>0</v>
      </c>
      <c r="N34" s="38">
        <f t="shared" si="7"/>
        <v>0</v>
      </c>
      <c r="O34" s="43">
        <v>0</v>
      </c>
      <c r="P34" s="44">
        <f t="shared" si="6"/>
        <v>0</v>
      </c>
      <c r="Q34" s="18" t="s">
        <v>66</v>
      </c>
    </row>
    <row r="35" spans="1:17">
      <c r="A35" s="51"/>
      <c r="C35" s="52">
        <f t="shared" ref="C35:F35" si="8">SUM(C2:C34)</f>
        <v>23203</v>
      </c>
      <c r="D35" s="52">
        <f t="shared" si="8"/>
        <v>552</v>
      </c>
      <c r="E35" s="52">
        <f t="shared" si="8"/>
        <v>1568</v>
      </c>
      <c r="F35" s="52">
        <f t="shared" si="8"/>
        <v>993</v>
      </c>
      <c r="G35" s="38">
        <f t="shared" si="0"/>
        <v>6.7577468430806364E-2</v>
      </c>
      <c r="H35" s="52">
        <f>SUM(H2:H34)</f>
        <v>101</v>
      </c>
      <c r="I35" s="40">
        <f t="shared" si="1"/>
        <v>4.3528854027496443E-3</v>
      </c>
      <c r="J35" s="52">
        <f t="shared" ref="J35:K35" si="9">SUM(J2:J34)</f>
        <v>10258</v>
      </c>
      <c r="K35" s="52">
        <f t="shared" si="9"/>
        <v>819</v>
      </c>
      <c r="M35" s="52">
        <f>SUM(M2:M34)</f>
        <v>123</v>
      </c>
      <c r="O35" s="52">
        <f>SUM(O2:O34)</f>
        <v>8</v>
      </c>
    </row>
    <row r="36" spans="1:17">
      <c r="A36" s="51"/>
    </row>
    <row r="37" spans="1:17">
      <c r="A37" s="51"/>
    </row>
    <row r="38" spans="1:17">
      <c r="A38" s="51"/>
    </row>
    <row r="39" spans="1:17">
      <c r="A39" s="51"/>
    </row>
    <row r="40" spans="1:17">
      <c r="A40" s="51"/>
    </row>
    <row r="41" spans="1:17">
      <c r="A41" s="51"/>
    </row>
    <row r="42" spans="1:17">
      <c r="A42" s="51"/>
    </row>
    <row r="43" spans="1:17">
      <c r="A43" s="51"/>
    </row>
    <row r="44" spans="1:17">
      <c r="A44" s="51"/>
    </row>
    <row r="45" spans="1:17">
      <c r="A45" s="51"/>
    </row>
    <row r="46" spans="1:17">
      <c r="A46" s="51"/>
    </row>
    <row r="47" spans="1:17">
      <c r="A47" s="51"/>
    </row>
    <row r="48" spans="1:17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  <row r="498" spans="1:1">
      <c r="A498" s="51"/>
    </row>
    <row r="499" spans="1:1">
      <c r="A499" s="51"/>
    </row>
    <row r="500" spans="1:1">
      <c r="A500" s="51"/>
    </row>
    <row r="501" spans="1:1">
      <c r="A501" s="51"/>
    </row>
    <row r="502" spans="1:1">
      <c r="A502" s="51"/>
    </row>
    <row r="503" spans="1:1">
      <c r="A503" s="51"/>
    </row>
    <row r="504" spans="1:1">
      <c r="A504" s="51"/>
    </row>
    <row r="505" spans="1:1">
      <c r="A505" s="51"/>
    </row>
    <row r="506" spans="1:1">
      <c r="A506" s="51"/>
    </row>
    <row r="507" spans="1:1">
      <c r="A507" s="51"/>
    </row>
    <row r="508" spans="1:1">
      <c r="A508" s="51"/>
    </row>
    <row r="509" spans="1:1">
      <c r="A509" s="51"/>
    </row>
    <row r="510" spans="1:1">
      <c r="A510" s="51"/>
    </row>
    <row r="511" spans="1:1">
      <c r="A511" s="51"/>
    </row>
    <row r="512" spans="1:1">
      <c r="A512" s="51"/>
    </row>
    <row r="513" spans="1:1">
      <c r="A513" s="51"/>
    </row>
    <row r="514" spans="1:1">
      <c r="A514" s="51"/>
    </row>
    <row r="515" spans="1:1">
      <c r="A515" s="51"/>
    </row>
    <row r="516" spans="1:1">
      <c r="A516" s="51"/>
    </row>
    <row r="517" spans="1:1">
      <c r="A517" s="51"/>
    </row>
    <row r="518" spans="1:1">
      <c r="A518" s="51"/>
    </row>
    <row r="519" spans="1:1">
      <c r="A519" s="51"/>
    </row>
    <row r="520" spans="1:1">
      <c r="A520" s="51"/>
    </row>
    <row r="521" spans="1:1">
      <c r="A521" s="51"/>
    </row>
    <row r="522" spans="1:1">
      <c r="A522" s="51"/>
    </row>
    <row r="523" spans="1:1">
      <c r="A523" s="51"/>
    </row>
    <row r="524" spans="1:1">
      <c r="A524" s="51"/>
    </row>
    <row r="525" spans="1:1">
      <c r="A525" s="51"/>
    </row>
    <row r="526" spans="1:1">
      <c r="A526" s="51"/>
    </row>
    <row r="527" spans="1:1">
      <c r="A527" s="51"/>
    </row>
    <row r="528" spans="1:1">
      <c r="A528" s="51"/>
    </row>
    <row r="529" spans="1:1">
      <c r="A529" s="51"/>
    </row>
    <row r="530" spans="1:1">
      <c r="A530" s="51"/>
    </row>
    <row r="531" spans="1:1">
      <c r="A531" s="51"/>
    </row>
    <row r="532" spans="1:1">
      <c r="A532" s="51"/>
    </row>
    <row r="533" spans="1:1">
      <c r="A533" s="51"/>
    </row>
    <row r="534" spans="1:1">
      <c r="A534" s="51"/>
    </row>
    <row r="535" spans="1:1">
      <c r="A535" s="51"/>
    </row>
    <row r="536" spans="1:1">
      <c r="A536" s="51"/>
    </row>
    <row r="537" spans="1:1">
      <c r="A537" s="51"/>
    </row>
    <row r="538" spans="1:1">
      <c r="A538" s="51"/>
    </row>
    <row r="539" spans="1:1">
      <c r="A539" s="51"/>
    </row>
    <row r="540" spans="1:1">
      <c r="A540" s="51"/>
    </row>
    <row r="541" spans="1:1">
      <c r="A541" s="51"/>
    </row>
    <row r="542" spans="1:1">
      <c r="A542" s="51"/>
    </row>
    <row r="543" spans="1:1">
      <c r="A543" s="51"/>
    </row>
    <row r="544" spans="1:1">
      <c r="A544" s="51"/>
    </row>
    <row r="545" spans="1:1">
      <c r="A545" s="51"/>
    </row>
    <row r="546" spans="1:1">
      <c r="A546" s="51"/>
    </row>
    <row r="547" spans="1:1">
      <c r="A547" s="51"/>
    </row>
    <row r="548" spans="1:1">
      <c r="A548" s="51"/>
    </row>
    <row r="549" spans="1:1">
      <c r="A549" s="51"/>
    </row>
    <row r="550" spans="1:1">
      <c r="A550" s="51"/>
    </row>
    <row r="551" spans="1:1">
      <c r="A551" s="51"/>
    </row>
    <row r="552" spans="1:1">
      <c r="A552" s="51"/>
    </row>
    <row r="553" spans="1:1">
      <c r="A553" s="51"/>
    </row>
    <row r="554" spans="1:1">
      <c r="A554" s="51"/>
    </row>
    <row r="555" spans="1:1">
      <c r="A555" s="51"/>
    </row>
    <row r="556" spans="1:1">
      <c r="A556" s="51"/>
    </row>
    <row r="557" spans="1:1">
      <c r="A557" s="51"/>
    </row>
    <row r="558" spans="1:1">
      <c r="A558" s="51"/>
    </row>
    <row r="559" spans="1:1">
      <c r="A559" s="51"/>
    </row>
    <row r="560" spans="1:1">
      <c r="A560" s="51"/>
    </row>
    <row r="561" spans="1:1">
      <c r="A561" s="51"/>
    </row>
    <row r="562" spans="1:1">
      <c r="A562" s="51"/>
    </row>
    <row r="563" spans="1:1">
      <c r="A563" s="51"/>
    </row>
    <row r="564" spans="1:1">
      <c r="A564" s="51"/>
    </row>
    <row r="565" spans="1:1">
      <c r="A565" s="51"/>
    </row>
    <row r="566" spans="1:1">
      <c r="A566" s="51"/>
    </row>
    <row r="567" spans="1:1">
      <c r="A567" s="51"/>
    </row>
    <row r="568" spans="1:1">
      <c r="A568" s="51"/>
    </row>
    <row r="569" spans="1:1">
      <c r="A569" s="51"/>
    </row>
    <row r="570" spans="1:1">
      <c r="A570" s="51"/>
    </row>
    <row r="571" spans="1:1">
      <c r="A571" s="51"/>
    </row>
    <row r="572" spans="1:1">
      <c r="A572" s="51"/>
    </row>
    <row r="573" spans="1:1">
      <c r="A573" s="51"/>
    </row>
    <row r="574" spans="1:1">
      <c r="A574" s="51"/>
    </row>
    <row r="575" spans="1:1">
      <c r="A575" s="51"/>
    </row>
    <row r="576" spans="1:1">
      <c r="A576" s="51"/>
    </row>
    <row r="577" spans="1:1">
      <c r="A577" s="51"/>
    </row>
    <row r="578" spans="1:1">
      <c r="A578" s="51"/>
    </row>
    <row r="579" spans="1:1">
      <c r="A579" s="51"/>
    </row>
    <row r="580" spans="1:1">
      <c r="A580" s="51"/>
    </row>
    <row r="581" spans="1:1">
      <c r="A581" s="51"/>
    </row>
    <row r="582" spans="1:1">
      <c r="A582" s="51"/>
    </row>
    <row r="583" spans="1:1">
      <c r="A583" s="51"/>
    </row>
    <row r="584" spans="1:1">
      <c r="A584" s="51"/>
    </row>
    <row r="585" spans="1:1">
      <c r="A585" s="51"/>
    </row>
    <row r="586" spans="1:1">
      <c r="A586" s="51"/>
    </row>
    <row r="587" spans="1:1">
      <c r="A587" s="51"/>
    </row>
    <row r="588" spans="1:1">
      <c r="A588" s="51"/>
    </row>
    <row r="589" spans="1:1">
      <c r="A589" s="51"/>
    </row>
    <row r="590" spans="1:1">
      <c r="A590" s="51"/>
    </row>
    <row r="591" spans="1:1">
      <c r="A591" s="51"/>
    </row>
    <row r="592" spans="1:1">
      <c r="A592" s="51"/>
    </row>
    <row r="593" spans="1:1">
      <c r="A593" s="51"/>
    </row>
    <row r="594" spans="1:1">
      <c r="A594" s="51"/>
    </row>
    <row r="595" spans="1:1">
      <c r="A595" s="51"/>
    </row>
    <row r="596" spans="1:1">
      <c r="A596" s="51"/>
    </row>
    <row r="597" spans="1:1">
      <c r="A597" s="51"/>
    </row>
    <row r="598" spans="1:1">
      <c r="A598" s="51"/>
    </row>
    <row r="599" spans="1:1">
      <c r="A599" s="51"/>
    </row>
    <row r="600" spans="1:1">
      <c r="A600" s="51"/>
    </row>
    <row r="601" spans="1:1">
      <c r="A601" s="51"/>
    </row>
    <row r="602" spans="1:1">
      <c r="A602" s="51"/>
    </row>
    <row r="603" spans="1:1">
      <c r="A603" s="51"/>
    </row>
    <row r="604" spans="1:1">
      <c r="A604" s="51"/>
    </row>
    <row r="605" spans="1:1">
      <c r="A605" s="51"/>
    </row>
    <row r="606" spans="1:1">
      <c r="A606" s="51"/>
    </row>
    <row r="607" spans="1:1">
      <c r="A607" s="51"/>
    </row>
    <row r="608" spans="1:1">
      <c r="A608" s="51"/>
    </row>
    <row r="609" spans="1:1">
      <c r="A609" s="51"/>
    </row>
    <row r="610" spans="1:1">
      <c r="A610" s="51"/>
    </row>
    <row r="611" spans="1:1">
      <c r="A611" s="51"/>
    </row>
    <row r="612" spans="1:1">
      <c r="A612" s="51"/>
    </row>
    <row r="613" spans="1:1">
      <c r="A613" s="51"/>
    </row>
    <row r="614" spans="1:1">
      <c r="A614" s="51"/>
    </row>
    <row r="615" spans="1:1">
      <c r="A615" s="51"/>
    </row>
    <row r="616" spans="1:1">
      <c r="A616" s="51"/>
    </row>
    <row r="617" spans="1:1">
      <c r="A617" s="51"/>
    </row>
    <row r="618" spans="1:1">
      <c r="A618" s="51"/>
    </row>
    <row r="619" spans="1:1">
      <c r="A619" s="51"/>
    </row>
    <row r="620" spans="1:1">
      <c r="A620" s="51"/>
    </row>
    <row r="621" spans="1:1">
      <c r="A621" s="51"/>
    </row>
    <row r="622" spans="1:1">
      <c r="A622" s="51"/>
    </row>
    <row r="623" spans="1:1">
      <c r="A623" s="51"/>
    </row>
    <row r="624" spans="1:1">
      <c r="A624" s="51"/>
    </row>
    <row r="625" spans="1:1">
      <c r="A625" s="51"/>
    </row>
    <row r="626" spans="1:1">
      <c r="A626" s="51"/>
    </row>
    <row r="627" spans="1:1">
      <c r="A627" s="51"/>
    </row>
    <row r="628" spans="1:1">
      <c r="A628" s="51"/>
    </row>
    <row r="629" spans="1:1">
      <c r="A629" s="51"/>
    </row>
    <row r="630" spans="1:1">
      <c r="A630" s="51"/>
    </row>
    <row r="631" spans="1:1">
      <c r="A631" s="51"/>
    </row>
    <row r="632" spans="1:1">
      <c r="A632" s="51"/>
    </row>
    <row r="633" spans="1:1">
      <c r="A633" s="51"/>
    </row>
    <row r="634" spans="1:1">
      <c r="A634" s="51"/>
    </row>
    <row r="635" spans="1:1">
      <c r="A635" s="51"/>
    </row>
    <row r="636" spans="1:1">
      <c r="A636" s="51"/>
    </row>
    <row r="637" spans="1:1">
      <c r="A637" s="51"/>
    </row>
    <row r="638" spans="1:1">
      <c r="A638" s="51"/>
    </row>
    <row r="639" spans="1:1">
      <c r="A639" s="51"/>
    </row>
    <row r="640" spans="1:1">
      <c r="A640" s="51"/>
    </row>
    <row r="641" spans="1:1">
      <c r="A641" s="51"/>
    </row>
    <row r="642" spans="1:1">
      <c r="A642" s="51"/>
    </row>
    <row r="643" spans="1:1">
      <c r="A643" s="51"/>
    </row>
    <row r="644" spans="1:1">
      <c r="A644" s="51"/>
    </row>
    <row r="645" spans="1:1">
      <c r="A645" s="51"/>
    </row>
    <row r="646" spans="1:1">
      <c r="A646" s="51"/>
    </row>
    <row r="647" spans="1:1">
      <c r="A647" s="51"/>
    </row>
    <row r="648" spans="1:1">
      <c r="A648" s="51"/>
    </row>
    <row r="649" spans="1:1">
      <c r="A649" s="51"/>
    </row>
    <row r="650" spans="1:1">
      <c r="A650" s="51"/>
    </row>
    <row r="651" spans="1:1">
      <c r="A651" s="51"/>
    </row>
    <row r="652" spans="1:1">
      <c r="A652" s="51"/>
    </row>
    <row r="653" spans="1:1">
      <c r="A653" s="51"/>
    </row>
    <row r="654" spans="1:1">
      <c r="A654" s="51"/>
    </row>
    <row r="655" spans="1:1">
      <c r="A655" s="51"/>
    </row>
    <row r="656" spans="1:1">
      <c r="A656" s="51"/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51"/>
    </row>
    <row r="662" spans="1:1">
      <c r="A662" s="51"/>
    </row>
    <row r="663" spans="1:1">
      <c r="A663" s="51"/>
    </row>
    <row r="664" spans="1:1">
      <c r="A664" s="51"/>
    </row>
    <row r="665" spans="1:1">
      <c r="A665" s="51"/>
    </row>
    <row r="666" spans="1:1">
      <c r="A666" s="51"/>
    </row>
    <row r="667" spans="1:1">
      <c r="A667" s="51"/>
    </row>
    <row r="668" spans="1:1">
      <c r="A668" s="51"/>
    </row>
    <row r="669" spans="1:1">
      <c r="A669" s="51"/>
    </row>
    <row r="670" spans="1:1">
      <c r="A670" s="51"/>
    </row>
    <row r="671" spans="1:1">
      <c r="A671" s="51"/>
    </row>
    <row r="672" spans="1:1">
      <c r="A672" s="51"/>
    </row>
    <row r="673" spans="1:1">
      <c r="A673" s="51"/>
    </row>
    <row r="674" spans="1:1">
      <c r="A674" s="51"/>
    </row>
    <row r="675" spans="1:1">
      <c r="A675" s="51"/>
    </row>
    <row r="676" spans="1:1">
      <c r="A676" s="51"/>
    </row>
    <row r="677" spans="1:1">
      <c r="A677" s="51"/>
    </row>
    <row r="678" spans="1:1">
      <c r="A678" s="51"/>
    </row>
    <row r="679" spans="1:1">
      <c r="A679" s="51"/>
    </row>
    <row r="680" spans="1:1">
      <c r="A680" s="51"/>
    </row>
    <row r="681" spans="1:1">
      <c r="A681" s="51"/>
    </row>
    <row r="682" spans="1:1">
      <c r="A682" s="51"/>
    </row>
    <row r="683" spans="1:1">
      <c r="A683" s="51"/>
    </row>
    <row r="684" spans="1:1">
      <c r="A684" s="51"/>
    </row>
    <row r="685" spans="1:1">
      <c r="A685" s="51"/>
    </row>
    <row r="686" spans="1:1">
      <c r="A686" s="51"/>
    </row>
    <row r="687" spans="1:1">
      <c r="A687" s="51"/>
    </row>
    <row r="688" spans="1:1">
      <c r="A688" s="51"/>
    </row>
    <row r="689" spans="1:1">
      <c r="A689" s="51"/>
    </row>
    <row r="690" spans="1:1">
      <c r="A690" s="51"/>
    </row>
    <row r="691" spans="1:1">
      <c r="A691" s="51"/>
    </row>
    <row r="692" spans="1:1">
      <c r="A692" s="51"/>
    </row>
    <row r="693" spans="1:1">
      <c r="A693" s="51"/>
    </row>
    <row r="694" spans="1:1">
      <c r="A694" s="51"/>
    </row>
    <row r="695" spans="1:1">
      <c r="A695" s="51"/>
    </row>
    <row r="696" spans="1:1">
      <c r="A696" s="51"/>
    </row>
    <row r="697" spans="1:1">
      <c r="A697" s="51"/>
    </row>
    <row r="698" spans="1:1">
      <c r="A698" s="51"/>
    </row>
    <row r="699" spans="1:1">
      <c r="A699" s="51"/>
    </row>
    <row r="700" spans="1:1">
      <c r="A700" s="51"/>
    </row>
    <row r="701" spans="1:1">
      <c r="A701" s="51"/>
    </row>
    <row r="702" spans="1:1">
      <c r="A702" s="51"/>
    </row>
    <row r="703" spans="1:1">
      <c r="A703" s="51"/>
    </row>
    <row r="704" spans="1:1">
      <c r="A704" s="51"/>
    </row>
    <row r="705" spans="1:1">
      <c r="A705" s="51"/>
    </row>
    <row r="706" spans="1:1">
      <c r="A706" s="51"/>
    </row>
    <row r="707" spans="1:1">
      <c r="A707" s="51"/>
    </row>
    <row r="708" spans="1:1">
      <c r="A708" s="51"/>
    </row>
    <row r="709" spans="1:1">
      <c r="A709" s="51"/>
    </row>
    <row r="710" spans="1:1">
      <c r="A710" s="51"/>
    </row>
    <row r="711" spans="1:1">
      <c r="A711" s="51"/>
    </row>
    <row r="712" spans="1:1">
      <c r="A712" s="51"/>
    </row>
    <row r="713" spans="1:1">
      <c r="A713" s="51"/>
    </row>
    <row r="714" spans="1:1">
      <c r="A714" s="51"/>
    </row>
    <row r="715" spans="1:1">
      <c r="A715" s="51"/>
    </row>
    <row r="716" spans="1:1">
      <c r="A716" s="51"/>
    </row>
    <row r="717" spans="1:1">
      <c r="A717" s="51"/>
    </row>
    <row r="718" spans="1:1">
      <c r="A718" s="51"/>
    </row>
    <row r="719" spans="1:1">
      <c r="A719" s="51"/>
    </row>
    <row r="720" spans="1:1">
      <c r="A720" s="51"/>
    </row>
    <row r="721" spans="1:1">
      <c r="A721" s="51"/>
    </row>
    <row r="722" spans="1:1">
      <c r="A722" s="51"/>
    </row>
    <row r="723" spans="1:1">
      <c r="A723" s="51"/>
    </row>
    <row r="724" spans="1:1">
      <c r="A724" s="51"/>
    </row>
    <row r="725" spans="1:1">
      <c r="A725" s="51"/>
    </row>
    <row r="726" spans="1:1">
      <c r="A726" s="51"/>
    </row>
    <row r="727" spans="1:1">
      <c r="A727" s="51"/>
    </row>
    <row r="728" spans="1:1">
      <c r="A728" s="51"/>
    </row>
    <row r="729" spans="1:1">
      <c r="A729" s="51"/>
    </row>
    <row r="730" spans="1:1">
      <c r="A730" s="51"/>
    </row>
    <row r="731" spans="1:1">
      <c r="A731" s="51"/>
    </row>
    <row r="732" spans="1:1">
      <c r="A732" s="51"/>
    </row>
    <row r="733" spans="1:1">
      <c r="A733" s="51"/>
    </row>
    <row r="734" spans="1:1">
      <c r="A734" s="51"/>
    </row>
    <row r="735" spans="1:1">
      <c r="A735" s="51"/>
    </row>
    <row r="736" spans="1:1">
      <c r="A736" s="51"/>
    </row>
    <row r="737" spans="1:1">
      <c r="A737" s="51"/>
    </row>
    <row r="738" spans="1:1">
      <c r="A738" s="51"/>
    </row>
    <row r="739" spans="1:1">
      <c r="A739" s="51"/>
    </row>
    <row r="740" spans="1:1">
      <c r="A740" s="51"/>
    </row>
    <row r="741" spans="1:1">
      <c r="A741" s="51"/>
    </row>
    <row r="742" spans="1:1">
      <c r="A742" s="51"/>
    </row>
    <row r="743" spans="1:1">
      <c r="A743" s="51"/>
    </row>
    <row r="744" spans="1:1">
      <c r="A744" s="51"/>
    </row>
    <row r="745" spans="1:1">
      <c r="A745" s="51"/>
    </row>
    <row r="746" spans="1:1">
      <c r="A746" s="51"/>
    </row>
    <row r="747" spans="1:1">
      <c r="A747" s="51"/>
    </row>
    <row r="748" spans="1:1">
      <c r="A748" s="51"/>
    </row>
    <row r="749" spans="1:1">
      <c r="A749" s="51"/>
    </row>
    <row r="750" spans="1:1">
      <c r="A750" s="51"/>
    </row>
    <row r="751" spans="1:1">
      <c r="A751" s="51"/>
    </row>
    <row r="752" spans="1:1">
      <c r="A752" s="51"/>
    </row>
    <row r="753" spans="1:1">
      <c r="A753" s="51"/>
    </row>
    <row r="754" spans="1:1">
      <c r="A754" s="51"/>
    </row>
    <row r="755" spans="1:1">
      <c r="A755" s="51"/>
    </row>
    <row r="756" spans="1:1">
      <c r="A756" s="51"/>
    </row>
    <row r="757" spans="1:1">
      <c r="A757" s="51"/>
    </row>
    <row r="758" spans="1:1">
      <c r="A758" s="51"/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51"/>
    </row>
    <row r="766" spans="1:1">
      <c r="A766" s="51"/>
    </row>
    <row r="767" spans="1:1">
      <c r="A767" s="51"/>
    </row>
    <row r="768" spans="1:1">
      <c r="A768" s="51"/>
    </row>
    <row r="769" spans="1:1">
      <c r="A769" s="51"/>
    </row>
    <row r="770" spans="1:1">
      <c r="A770" s="51"/>
    </row>
    <row r="771" spans="1:1">
      <c r="A771" s="51"/>
    </row>
    <row r="772" spans="1:1">
      <c r="A772" s="51"/>
    </row>
    <row r="773" spans="1:1">
      <c r="A773" s="51"/>
    </row>
    <row r="774" spans="1:1">
      <c r="A774" s="51"/>
    </row>
    <row r="775" spans="1:1">
      <c r="A775" s="51"/>
    </row>
    <row r="776" spans="1:1">
      <c r="A776" s="51"/>
    </row>
    <row r="777" spans="1:1">
      <c r="A777" s="51"/>
    </row>
    <row r="778" spans="1:1">
      <c r="A778" s="51"/>
    </row>
    <row r="779" spans="1:1">
      <c r="A779" s="51"/>
    </row>
    <row r="780" spans="1:1">
      <c r="A780" s="51"/>
    </row>
    <row r="781" spans="1:1">
      <c r="A781" s="51"/>
    </row>
    <row r="782" spans="1:1">
      <c r="A782" s="51"/>
    </row>
    <row r="783" spans="1:1">
      <c r="A783" s="51"/>
    </row>
    <row r="784" spans="1:1">
      <c r="A784" s="51"/>
    </row>
    <row r="785" spans="1:1">
      <c r="A785" s="51"/>
    </row>
    <row r="786" spans="1:1">
      <c r="A786" s="51"/>
    </row>
    <row r="787" spans="1:1">
      <c r="A787" s="51"/>
    </row>
    <row r="788" spans="1:1">
      <c r="A788" s="51"/>
    </row>
    <row r="789" spans="1:1">
      <c r="A789" s="51"/>
    </row>
    <row r="790" spans="1:1">
      <c r="A790" s="51"/>
    </row>
    <row r="791" spans="1:1">
      <c r="A791" s="51"/>
    </row>
    <row r="792" spans="1:1">
      <c r="A792" s="51"/>
    </row>
    <row r="793" spans="1:1">
      <c r="A793" s="51"/>
    </row>
    <row r="794" spans="1:1">
      <c r="A794" s="51"/>
    </row>
    <row r="795" spans="1:1">
      <c r="A795" s="51"/>
    </row>
    <row r="796" spans="1:1">
      <c r="A796" s="51"/>
    </row>
    <row r="797" spans="1:1">
      <c r="A797" s="51"/>
    </row>
    <row r="798" spans="1:1">
      <c r="A798" s="51"/>
    </row>
    <row r="799" spans="1:1">
      <c r="A799" s="51"/>
    </row>
    <row r="800" spans="1:1">
      <c r="A800" s="51"/>
    </row>
    <row r="801" spans="1:1">
      <c r="A801" s="51"/>
    </row>
    <row r="802" spans="1:1">
      <c r="A802" s="51"/>
    </row>
    <row r="803" spans="1:1">
      <c r="A803" s="51"/>
    </row>
    <row r="804" spans="1:1">
      <c r="A804" s="51"/>
    </row>
    <row r="805" spans="1:1">
      <c r="A805" s="51"/>
    </row>
    <row r="806" spans="1:1">
      <c r="A806" s="51"/>
    </row>
    <row r="807" spans="1:1">
      <c r="A807" s="51"/>
    </row>
    <row r="808" spans="1:1">
      <c r="A808" s="51"/>
    </row>
    <row r="809" spans="1:1">
      <c r="A809" s="51"/>
    </row>
    <row r="810" spans="1:1">
      <c r="A810" s="51"/>
    </row>
    <row r="811" spans="1:1">
      <c r="A811" s="51"/>
    </row>
    <row r="812" spans="1:1">
      <c r="A812" s="51"/>
    </row>
    <row r="813" spans="1:1">
      <c r="A813" s="51"/>
    </row>
    <row r="814" spans="1:1">
      <c r="A814" s="51"/>
    </row>
    <row r="815" spans="1:1">
      <c r="A815" s="51"/>
    </row>
    <row r="816" spans="1:1">
      <c r="A816" s="51"/>
    </row>
    <row r="817" spans="1:1">
      <c r="A817" s="51"/>
    </row>
    <row r="818" spans="1:1">
      <c r="A818" s="51"/>
    </row>
    <row r="819" spans="1:1">
      <c r="A819" s="51"/>
    </row>
    <row r="820" spans="1:1">
      <c r="A820" s="51"/>
    </row>
    <row r="821" spans="1:1">
      <c r="A821" s="51"/>
    </row>
    <row r="822" spans="1:1">
      <c r="A822" s="51"/>
    </row>
    <row r="823" spans="1:1">
      <c r="A823" s="51"/>
    </row>
    <row r="824" spans="1:1">
      <c r="A824" s="51"/>
    </row>
    <row r="825" spans="1:1">
      <c r="A825" s="51"/>
    </row>
    <row r="826" spans="1:1">
      <c r="A826" s="51"/>
    </row>
    <row r="827" spans="1:1">
      <c r="A827" s="51"/>
    </row>
    <row r="828" spans="1:1">
      <c r="A828" s="51"/>
    </row>
    <row r="829" spans="1:1">
      <c r="A829" s="51"/>
    </row>
    <row r="830" spans="1:1">
      <c r="A830" s="51"/>
    </row>
    <row r="831" spans="1:1">
      <c r="A831" s="51"/>
    </row>
    <row r="832" spans="1:1">
      <c r="A832" s="51"/>
    </row>
    <row r="833" spans="1:1">
      <c r="A833" s="51"/>
    </row>
    <row r="834" spans="1:1">
      <c r="A834" s="51"/>
    </row>
    <row r="835" spans="1:1">
      <c r="A835" s="51"/>
    </row>
    <row r="836" spans="1:1">
      <c r="A836" s="51"/>
    </row>
    <row r="837" spans="1:1">
      <c r="A837" s="51"/>
    </row>
    <row r="838" spans="1:1">
      <c r="A838" s="51"/>
    </row>
    <row r="839" spans="1:1">
      <c r="A839" s="51"/>
    </row>
    <row r="840" spans="1:1">
      <c r="A840" s="51"/>
    </row>
    <row r="841" spans="1:1">
      <c r="A841" s="51"/>
    </row>
    <row r="842" spans="1:1">
      <c r="A842" s="51"/>
    </row>
    <row r="843" spans="1:1">
      <c r="A843" s="51"/>
    </row>
    <row r="844" spans="1:1">
      <c r="A844" s="51"/>
    </row>
    <row r="845" spans="1:1">
      <c r="A845" s="51"/>
    </row>
    <row r="846" spans="1:1">
      <c r="A846" s="51"/>
    </row>
    <row r="847" spans="1:1">
      <c r="A847" s="51"/>
    </row>
    <row r="848" spans="1:1">
      <c r="A848" s="51"/>
    </row>
    <row r="849" spans="1:1">
      <c r="A849" s="51"/>
    </row>
    <row r="850" spans="1:1">
      <c r="A850" s="51"/>
    </row>
    <row r="851" spans="1:1">
      <c r="A851" s="51"/>
    </row>
    <row r="852" spans="1:1">
      <c r="A852" s="51"/>
    </row>
    <row r="853" spans="1:1">
      <c r="A853" s="51"/>
    </row>
    <row r="854" spans="1:1">
      <c r="A854" s="51"/>
    </row>
    <row r="855" spans="1:1">
      <c r="A855" s="51"/>
    </row>
    <row r="856" spans="1:1">
      <c r="A856" s="51"/>
    </row>
    <row r="857" spans="1:1">
      <c r="A857" s="51"/>
    </row>
    <row r="858" spans="1:1">
      <c r="A858" s="51"/>
    </row>
    <row r="859" spans="1:1">
      <c r="A859" s="51"/>
    </row>
    <row r="860" spans="1:1">
      <c r="A860" s="51"/>
    </row>
    <row r="861" spans="1:1">
      <c r="A861" s="51"/>
    </row>
    <row r="862" spans="1:1">
      <c r="A862" s="51"/>
    </row>
    <row r="863" spans="1:1">
      <c r="A863" s="51"/>
    </row>
    <row r="864" spans="1:1">
      <c r="A864" s="51"/>
    </row>
    <row r="865" spans="1:1">
      <c r="A865" s="51"/>
    </row>
    <row r="866" spans="1:1">
      <c r="A866" s="51"/>
    </row>
    <row r="867" spans="1:1">
      <c r="A867" s="51"/>
    </row>
    <row r="868" spans="1:1">
      <c r="A868" s="51"/>
    </row>
    <row r="869" spans="1:1">
      <c r="A869" s="51"/>
    </row>
    <row r="870" spans="1:1">
      <c r="A870" s="51"/>
    </row>
    <row r="871" spans="1:1">
      <c r="A871" s="51"/>
    </row>
    <row r="872" spans="1:1">
      <c r="A872" s="51"/>
    </row>
    <row r="873" spans="1:1">
      <c r="A873" s="51"/>
    </row>
    <row r="874" spans="1:1">
      <c r="A874" s="51"/>
    </row>
    <row r="875" spans="1:1">
      <c r="A875" s="51"/>
    </row>
    <row r="876" spans="1:1">
      <c r="A876" s="51"/>
    </row>
    <row r="877" spans="1:1">
      <c r="A877" s="51"/>
    </row>
    <row r="878" spans="1:1">
      <c r="A878" s="51"/>
    </row>
    <row r="879" spans="1:1">
      <c r="A879" s="51"/>
    </row>
    <row r="880" spans="1:1">
      <c r="A880" s="51"/>
    </row>
    <row r="881" spans="1:1">
      <c r="A881" s="51"/>
    </row>
    <row r="882" spans="1:1">
      <c r="A882" s="51"/>
    </row>
    <row r="883" spans="1:1">
      <c r="A883" s="51"/>
    </row>
    <row r="884" spans="1:1">
      <c r="A884" s="51"/>
    </row>
    <row r="885" spans="1:1">
      <c r="A885" s="51"/>
    </row>
    <row r="886" spans="1:1">
      <c r="A886" s="51"/>
    </row>
    <row r="887" spans="1:1">
      <c r="A887" s="51"/>
    </row>
    <row r="888" spans="1:1">
      <c r="A888" s="51"/>
    </row>
    <row r="889" spans="1:1">
      <c r="A889" s="51"/>
    </row>
    <row r="890" spans="1:1">
      <c r="A890" s="51"/>
    </row>
    <row r="891" spans="1:1">
      <c r="A891" s="51"/>
    </row>
    <row r="892" spans="1:1">
      <c r="A892" s="51"/>
    </row>
    <row r="893" spans="1:1">
      <c r="A893" s="51"/>
    </row>
    <row r="894" spans="1:1">
      <c r="A894" s="51"/>
    </row>
    <row r="895" spans="1:1">
      <c r="A895" s="51"/>
    </row>
    <row r="896" spans="1:1">
      <c r="A896" s="51"/>
    </row>
    <row r="897" spans="1:1">
      <c r="A897" s="51"/>
    </row>
    <row r="898" spans="1:1">
      <c r="A898" s="51"/>
    </row>
    <row r="899" spans="1:1">
      <c r="A899" s="51"/>
    </row>
    <row r="900" spans="1:1">
      <c r="A900" s="51"/>
    </row>
    <row r="901" spans="1:1">
      <c r="A901" s="51"/>
    </row>
    <row r="902" spans="1:1">
      <c r="A902" s="51"/>
    </row>
    <row r="903" spans="1:1">
      <c r="A903" s="51"/>
    </row>
    <row r="904" spans="1:1">
      <c r="A904" s="51"/>
    </row>
    <row r="905" spans="1:1">
      <c r="A905" s="51"/>
    </row>
    <row r="906" spans="1:1">
      <c r="A906" s="51"/>
    </row>
    <row r="907" spans="1:1">
      <c r="A907" s="51"/>
    </row>
    <row r="908" spans="1:1">
      <c r="A908" s="51"/>
    </row>
    <row r="909" spans="1:1">
      <c r="A909" s="51"/>
    </row>
    <row r="910" spans="1:1">
      <c r="A910" s="51"/>
    </row>
    <row r="911" spans="1:1">
      <c r="A911" s="51"/>
    </row>
    <row r="912" spans="1:1">
      <c r="A912" s="51"/>
    </row>
    <row r="913" spans="1:1">
      <c r="A913" s="51"/>
    </row>
    <row r="914" spans="1:1">
      <c r="A914" s="51"/>
    </row>
    <row r="915" spans="1:1">
      <c r="A915" s="51"/>
    </row>
    <row r="916" spans="1:1">
      <c r="A916" s="51"/>
    </row>
    <row r="917" spans="1:1">
      <c r="A917" s="51"/>
    </row>
    <row r="918" spans="1:1">
      <c r="A918" s="51"/>
    </row>
    <row r="919" spans="1:1">
      <c r="A919" s="51"/>
    </row>
    <row r="920" spans="1:1">
      <c r="A920" s="51"/>
    </row>
    <row r="921" spans="1:1">
      <c r="A921" s="51"/>
    </row>
    <row r="922" spans="1:1">
      <c r="A922" s="51"/>
    </row>
    <row r="923" spans="1:1">
      <c r="A923" s="51"/>
    </row>
    <row r="924" spans="1:1">
      <c r="A924" s="51"/>
    </row>
    <row r="925" spans="1:1">
      <c r="A925" s="51"/>
    </row>
    <row r="926" spans="1:1">
      <c r="A926" s="51"/>
    </row>
    <row r="927" spans="1:1">
      <c r="A927" s="51"/>
    </row>
    <row r="928" spans="1:1">
      <c r="A928" s="51"/>
    </row>
    <row r="929" spans="1:1">
      <c r="A929" s="51"/>
    </row>
    <row r="930" spans="1:1">
      <c r="A930" s="51"/>
    </row>
    <row r="931" spans="1:1">
      <c r="A931" s="51"/>
    </row>
    <row r="932" spans="1:1">
      <c r="A932" s="51"/>
    </row>
    <row r="933" spans="1:1">
      <c r="A933" s="51"/>
    </row>
    <row r="934" spans="1:1">
      <c r="A934" s="51"/>
    </row>
    <row r="935" spans="1:1">
      <c r="A935" s="51"/>
    </row>
    <row r="936" spans="1:1">
      <c r="A936" s="51"/>
    </row>
    <row r="937" spans="1:1">
      <c r="A937" s="51"/>
    </row>
    <row r="938" spans="1:1">
      <c r="A938" s="51"/>
    </row>
    <row r="939" spans="1:1">
      <c r="A939" s="51"/>
    </row>
    <row r="940" spans="1:1">
      <c r="A940" s="51"/>
    </row>
    <row r="941" spans="1:1">
      <c r="A941" s="51"/>
    </row>
    <row r="942" spans="1:1">
      <c r="A942" s="51"/>
    </row>
    <row r="943" spans="1:1">
      <c r="A943" s="51"/>
    </row>
    <row r="944" spans="1:1">
      <c r="A944" s="51"/>
    </row>
    <row r="945" spans="1:1">
      <c r="A945" s="51"/>
    </row>
    <row r="946" spans="1:1">
      <c r="A946" s="51"/>
    </row>
    <row r="947" spans="1:1">
      <c r="A947" s="51"/>
    </row>
    <row r="948" spans="1:1">
      <c r="A948" s="51"/>
    </row>
    <row r="949" spans="1:1">
      <c r="A949" s="51"/>
    </row>
    <row r="950" spans="1:1">
      <c r="A950" s="51"/>
    </row>
    <row r="951" spans="1:1">
      <c r="A951" s="51"/>
    </row>
    <row r="952" spans="1:1">
      <c r="A952" s="51"/>
    </row>
    <row r="953" spans="1:1">
      <c r="A953" s="51"/>
    </row>
    <row r="954" spans="1:1">
      <c r="A954" s="51"/>
    </row>
    <row r="955" spans="1:1">
      <c r="A955" s="51"/>
    </row>
    <row r="956" spans="1:1">
      <c r="A956" s="51"/>
    </row>
    <row r="957" spans="1:1">
      <c r="A957" s="51"/>
    </row>
    <row r="958" spans="1:1">
      <c r="A958" s="51"/>
    </row>
    <row r="959" spans="1:1">
      <c r="A959" s="51"/>
    </row>
    <row r="960" spans="1:1">
      <c r="A960" s="51"/>
    </row>
    <row r="961" spans="1:1">
      <c r="A961" s="51"/>
    </row>
    <row r="962" spans="1:1">
      <c r="A962" s="51"/>
    </row>
    <row r="963" spans="1:1">
      <c r="A963" s="51"/>
    </row>
    <row r="964" spans="1:1">
      <c r="A964" s="51"/>
    </row>
    <row r="965" spans="1:1">
      <c r="A965" s="51"/>
    </row>
    <row r="966" spans="1:1">
      <c r="A966" s="51"/>
    </row>
    <row r="967" spans="1:1">
      <c r="A967" s="51"/>
    </row>
    <row r="968" spans="1:1">
      <c r="A968" s="51"/>
    </row>
    <row r="969" spans="1:1">
      <c r="A969" s="51"/>
    </row>
    <row r="970" spans="1:1">
      <c r="A970" s="51"/>
    </row>
    <row r="971" spans="1:1">
      <c r="A971" s="51"/>
    </row>
    <row r="972" spans="1:1">
      <c r="A972" s="51"/>
    </row>
    <row r="973" spans="1:1">
      <c r="A973" s="51"/>
    </row>
    <row r="974" spans="1:1">
      <c r="A974" s="51"/>
    </row>
    <row r="975" spans="1:1">
      <c r="A975" s="51"/>
    </row>
    <row r="976" spans="1:1">
      <c r="A976" s="51"/>
    </row>
    <row r="977" spans="1:1">
      <c r="A977" s="51"/>
    </row>
    <row r="978" spans="1:1">
      <c r="A978" s="51"/>
    </row>
    <row r="979" spans="1:1">
      <c r="A979" s="51"/>
    </row>
    <row r="980" spans="1:1">
      <c r="A980" s="51"/>
    </row>
    <row r="981" spans="1:1">
      <c r="A981" s="51"/>
    </row>
    <row r="982" spans="1:1">
      <c r="A982" s="51"/>
    </row>
    <row r="983" spans="1:1">
      <c r="A983" s="51"/>
    </row>
    <row r="984" spans="1:1">
      <c r="A984" s="51"/>
    </row>
    <row r="985" spans="1:1">
      <c r="A985" s="51"/>
    </row>
    <row r="986" spans="1:1">
      <c r="A986" s="51"/>
    </row>
    <row r="987" spans="1:1">
      <c r="A987" s="51"/>
    </row>
    <row r="988" spans="1:1">
      <c r="A988" s="51"/>
    </row>
    <row r="989" spans="1:1">
      <c r="A989" s="51"/>
    </row>
    <row r="990" spans="1:1">
      <c r="A990" s="51"/>
    </row>
    <row r="991" spans="1:1">
      <c r="A991" s="51"/>
    </row>
    <row r="992" spans="1:1">
      <c r="A992" s="51"/>
    </row>
    <row r="993" spans="1:1">
      <c r="A993" s="51"/>
    </row>
    <row r="994" spans="1:1">
      <c r="A994" s="51"/>
    </row>
    <row r="995" spans="1:1">
      <c r="A995" s="51"/>
    </row>
    <row r="996" spans="1:1">
      <c r="A996" s="51"/>
    </row>
    <row r="997" spans="1:1">
      <c r="A997" s="51"/>
    </row>
    <row r="998" spans="1:1">
      <c r="A998" s="51"/>
    </row>
    <row r="999" spans="1:1">
      <c r="A999" s="51"/>
    </row>
    <row r="1000" spans="1:1">
      <c r="A1000" s="51"/>
    </row>
  </sheetData>
  <autoFilter ref="A1:AA35" xr:uid="{00000000-0009-0000-0000-000001000000}"/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D1002"/>
  <sheetViews>
    <sheetView workbookViewId="0"/>
  </sheetViews>
  <sheetFormatPr defaultColWidth="14.42578125" defaultRowHeight="15.75" customHeight="1"/>
  <cols>
    <col min="2" max="2" width="53.85546875" customWidth="1"/>
    <col min="3" max="3" width="35" customWidth="1"/>
    <col min="4" max="5" width="24.28515625" customWidth="1"/>
    <col min="6" max="6" width="21.85546875" customWidth="1"/>
    <col min="7" max="7" width="26.7109375" customWidth="1"/>
    <col min="8" max="8" width="23.42578125" customWidth="1"/>
    <col min="9" max="9" width="15.85546875" customWidth="1"/>
    <col min="10" max="10" width="12.85546875" customWidth="1"/>
    <col min="11" max="11" width="22.5703125" customWidth="1"/>
    <col min="12" max="12" width="24.28515625" customWidth="1"/>
    <col min="13" max="13" width="22" customWidth="1"/>
    <col min="14" max="14" width="18.7109375" customWidth="1"/>
    <col min="21" max="21" width="37.28515625" customWidth="1"/>
  </cols>
  <sheetData>
    <row r="1" spans="1:21" ht="91.5" customHeight="1">
      <c r="A1" s="53"/>
      <c r="B1" s="53" t="s">
        <v>67</v>
      </c>
      <c r="C1" s="53" t="s">
        <v>1</v>
      </c>
      <c r="D1" s="53" t="s">
        <v>68</v>
      </c>
      <c r="E1" s="53" t="s">
        <v>69</v>
      </c>
      <c r="F1" s="54" t="s">
        <v>70</v>
      </c>
      <c r="G1" s="53" t="s">
        <v>71</v>
      </c>
      <c r="H1" s="53" t="s">
        <v>72</v>
      </c>
      <c r="I1" s="53" t="s">
        <v>73</v>
      </c>
      <c r="J1" s="53" t="s">
        <v>74</v>
      </c>
      <c r="K1" s="53" t="s">
        <v>75</v>
      </c>
      <c r="L1" s="53" t="s">
        <v>76</v>
      </c>
      <c r="M1" s="53" t="s">
        <v>77</v>
      </c>
      <c r="N1" s="256" t="s">
        <v>78</v>
      </c>
      <c r="O1" s="257"/>
      <c r="U1" s="5" t="s">
        <v>11</v>
      </c>
    </row>
    <row r="2" spans="1:21" ht="33" customHeight="1">
      <c r="A2" s="53"/>
      <c r="B2" s="53"/>
      <c r="C2" s="53" t="s">
        <v>79</v>
      </c>
      <c r="D2" s="53" t="s">
        <v>79</v>
      </c>
      <c r="E2" s="53" t="s">
        <v>79</v>
      </c>
      <c r="F2" s="54" t="s">
        <v>79</v>
      </c>
      <c r="G2" s="53" t="s">
        <v>79</v>
      </c>
      <c r="H2" s="53" t="s">
        <v>79</v>
      </c>
      <c r="I2" s="55" t="s">
        <v>79</v>
      </c>
      <c r="J2" s="55" t="s">
        <v>79</v>
      </c>
      <c r="K2" s="55" t="s">
        <v>79</v>
      </c>
      <c r="L2" s="55" t="s">
        <v>79</v>
      </c>
      <c r="M2" s="55" t="s">
        <v>80</v>
      </c>
      <c r="N2" s="55" t="s">
        <v>80</v>
      </c>
      <c r="O2" s="56" t="s">
        <v>81</v>
      </c>
      <c r="U2" s="57" t="s">
        <v>82</v>
      </c>
    </row>
    <row r="3" spans="1:21" ht="18" customHeight="1">
      <c r="A3" s="6">
        <v>1</v>
      </c>
      <c r="B3" s="7" t="s">
        <v>12</v>
      </c>
      <c r="C3" s="8">
        <v>87</v>
      </c>
      <c r="D3" s="9">
        <v>50</v>
      </c>
      <c r="E3" s="9">
        <v>29</v>
      </c>
      <c r="F3" s="58">
        <v>3</v>
      </c>
      <c r="G3" s="9">
        <v>0</v>
      </c>
      <c r="H3" s="9">
        <v>0</v>
      </c>
      <c r="I3" s="58">
        <v>18</v>
      </c>
      <c r="J3" s="58">
        <v>11</v>
      </c>
      <c r="K3" s="9">
        <v>8</v>
      </c>
      <c r="L3" s="9">
        <v>0</v>
      </c>
      <c r="M3" s="9">
        <v>0</v>
      </c>
      <c r="N3" s="9">
        <v>0</v>
      </c>
      <c r="O3" s="59"/>
      <c r="U3" s="60">
        <f t="shared" ref="U3:U36" si="0">C3-D3-G3-H3-I3-J3-K3-L3-M3-N3</f>
        <v>0</v>
      </c>
    </row>
    <row r="4" spans="1:21" ht="29.25" customHeight="1">
      <c r="A4" s="11">
        <v>2</v>
      </c>
      <c r="B4" s="12" t="s">
        <v>13</v>
      </c>
      <c r="C4" s="8">
        <v>176</v>
      </c>
      <c r="D4" s="9">
        <v>133</v>
      </c>
      <c r="E4" s="9">
        <v>74</v>
      </c>
      <c r="F4" s="61" t="s">
        <v>83</v>
      </c>
      <c r="G4" s="9">
        <v>0</v>
      </c>
      <c r="H4" s="9">
        <v>1</v>
      </c>
      <c r="I4" s="58">
        <v>18</v>
      </c>
      <c r="J4" s="58">
        <v>19</v>
      </c>
      <c r="K4" s="9">
        <v>4</v>
      </c>
      <c r="L4" s="9">
        <v>0</v>
      </c>
      <c r="M4" s="9">
        <v>0</v>
      </c>
      <c r="N4" s="9">
        <v>1</v>
      </c>
      <c r="O4" s="62" t="s">
        <v>84</v>
      </c>
      <c r="U4" s="60">
        <f t="shared" si="0"/>
        <v>0</v>
      </c>
    </row>
    <row r="5" spans="1:21" ht="17.25" customHeight="1">
      <c r="A5" s="6">
        <v>3</v>
      </c>
      <c r="B5" s="7" t="s">
        <v>14</v>
      </c>
      <c r="C5" s="13">
        <v>423</v>
      </c>
      <c r="D5" s="9">
        <v>65</v>
      </c>
      <c r="E5" s="9">
        <v>65</v>
      </c>
      <c r="F5" s="58">
        <v>3</v>
      </c>
      <c r="G5" s="9">
        <v>0</v>
      </c>
      <c r="H5" s="9">
        <v>0</v>
      </c>
      <c r="I5" s="58">
        <v>186</v>
      </c>
      <c r="J5" s="58">
        <v>171</v>
      </c>
      <c r="K5" s="9">
        <v>1</v>
      </c>
      <c r="L5" s="9">
        <v>0</v>
      </c>
      <c r="M5" s="9">
        <v>0</v>
      </c>
      <c r="N5" s="9">
        <v>0</v>
      </c>
      <c r="O5" s="62">
        <v>0</v>
      </c>
      <c r="U5" s="60">
        <f t="shared" si="0"/>
        <v>0</v>
      </c>
    </row>
    <row r="6" spans="1:21" ht="26.25" customHeight="1">
      <c r="A6" s="11">
        <v>4</v>
      </c>
      <c r="B6" s="12" t="s">
        <v>15</v>
      </c>
      <c r="C6" s="15">
        <v>165</v>
      </c>
      <c r="D6" s="9">
        <v>104</v>
      </c>
      <c r="E6" s="9">
        <v>74</v>
      </c>
      <c r="F6" s="58">
        <v>3</v>
      </c>
      <c r="G6" s="9">
        <v>2</v>
      </c>
      <c r="H6" s="9">
        <v>4</v>
      </c>
      <c r="I6" s="58">
        <v>26</v>
      </c>
      <c r="J6" s="58">
        <v>17</v>
      </c>
      <c r="K6" s="9">
        <v>14</v>
      </c>
      <c r="L6" s="9">
        <v>0</v>
      </c>
      <c r="M6" s="9">
        <v>0</v>
      </c>
      <c r="N6" s="9">
        <v>0</v>
      </c>
      <c r="O6" s="59"/>
      <c r="U6" s="60">
        <f t="shared" si="0"/>
        <v>-2</v>
      </c>
    </row>
    <row r="7" spans="1:21" ht="21" customHeight="1">
      <c r="A7" s="6">
        <v>5</v>
      </c>
      <c r="B7" s="7" t="s">
        <v>16</v>
      </c>
      <c r="C7" s="15">
        <v>205</v>
      </c>
      <c r="D7" s="9">
        <v>187</v>
      </c>
      <c r="E7" s="9">
        <v>187</v>
      </c>
      <c r="F7" s="58"/>
      <c r="G7" s="9">
        <v>0</v>
      </c>
      <c r="H7" s="9">
        <v>0</v>
      </c>
      <c r="I7" s="58">
        <v>2</v>
      </c>
      <c r="J7" s="58">
        <v>14</v>
      </c>
      <c r="K7" s="9">
        <v>2</v>
      </c>
      <c r="L7" s="9"/>
      <c r="M7" s="9"/>
      <c r="N7" s="9"/>
      <c r="O7" s="59"/>
      <c r="U7" s="60">
        <f t="shared" si="0"/>
        <v>0</v>
      </c>
    </row>
    <row r="8" spans="1:21" ht="20.25" customHeight="1">
      <c r="A8" s="11">
        <v>6</v>
      </c>
      <c r="B8" s="12" t="s">
        <v>17</v>
      </c>
      <c r="C8" s="15">
        <v>236</v>
      </c>
      <c r="D8" s="9">
        <v>60</v>
      </c>
      <c r="E8" s="9">
        <v>27</v>
      </c>
      <c r="F8" s="58">
        <v>1</v>
      </c>
      <c r="G8" s="9">
        <v>0</v>
      </c>
      <c r="H8" s="9">
        <v>0</v>
      </c>
      <c r="I8" s="58">
        <v>128</v>
      </c>
      <c r="J8" s="58">
        <v>48</v>
      </c>
      <c r="K8" s="9">
        <v>0</v>
      </c>
      <c r="L8" s="9">
        <v>0</v>
      </c>
      <c r="M8" s="9">
        <v>0</v>
      </c>
      <c r="N8" s="9">
        <v>0</v>
      </c>
      <c r="O8" s="59"/>
      <c r="U8" s="60">
        <f t="shared" si="0"/>
        <v>0</v>
      </c>
    </row>
    <row r="9" spans="1:21" ht="17.25" customHeight="1">
      <c r="A9" s="6">
        <v>7</v>
      </c>
      <c r="B9" s="7" t="s">
        <v>18</v>
      </c>
      <c r="C9" s="15">
        <v>290</v>
      </c>
      <c r="D9" s="9"/>
      <c r="E9" s="9"/>
      <c r="F9" s="58"/>
      <c r="G9" s="9"/>
      <c r="H9" s="9"/>
      <c r="I9" s="58"/>
      <c r="J9" s="58"/>
      <c r="K9" s="9"/>
      <c r="L9" s="9"/>
      <c r="M9" s="9"/>
      <c r="N9" s="9"/>
      <c r="O9" s="59"/>
      <c r="U9" s="60">
        <f t="shared" si="0"/>
        <v>290</v>
      </c>
    </row>
    <row r="10" spans="1:21" ht="16.5" customHeight="1">
      <c r="A10" s="11">
        <v>8</v>
      </c>
      <c r="B10" s="12" t="s">
        <v>19</v>
      </c>
      <c r="C10" s="15">
        <v>174</v>
      </c>
      <c r="D10" s="9">
        <v>108</v>
      </c>
      <c r="E10" s="9">
        <v>95</v>
      </c>
      <c r="F10" s="58">
        <v>8</v>
      </c>
      <c r="G10" s="9">
        <v>2</v>
      </c>
      <c r="H10" s="9">
        <v>2</v>
      </c>
      <c r="I10" s="58">
        <v>34</v>
      </c>
      <c r="J10" s="58">
        <v>27</v>
      </c>
      <c r="K10" s="9">
        <v>1</v>
      </c>
      <c r="L10" s="9">
        <v>0</v>
      </c>
      <c r="M10" s="9">
        <v>0</v>
      </c>
      <c r="N10" s="9">
        <v>0</v>
      </c>
      <c r="O10" s="59"/>
      <c r="U10" s="60">
        <f t="shared" si="0"/>
        <v>0</v>
      </c>
    </row>
    <row r="11" spans="1:21" ht="30" customHeight="1">
      <c r="A11" s="6">
        <v>9</v>
      </c>
      <c r="B11" s="7" t="s">
        <v>20</v>
      </c>
      <c r="C11" s="8">
        <v>112</v>
      </c>
      <c r="D11" s="9">
        <v>86</v>
      </c>
      <c r="E11" s="9">
        <v>63</v>
      </c>
      <c r="F11" s="58">
        <v>2</v>
      </c>
      <c r="G11" s="9">
        <v>0</v>
      </c>
      <c r="H11" s="9">
        <v>0</v>
      </c>
      <c r="I11" s="58">
        <v>7</v>
      </c>
      <c r="J11" s="58">
        <v>15</v>
      </c>
      <c r="K11" s="9">
        <v>4</v>
      </c>
      <c r="L11" s="9">
        <v>0</v>
      </c>
      <c r="M11" s="9">
        <v>0</v>
      </c>
      <c r="N11" s="9">
        <v>0</v>
      </c>
      <c r="O11" s="62">
        <v>0</v>
      </c>
      <c r="U11" s="60">
        <f t="shared" si="0"/>
        <v>0</v>
      </c>
    </row>
    <row r="12" spans="1:21" ht="27.75" customHeight="1">
      <c r="A12" s="6">
        <v>11</v>
      </c>
      <c r="B12" s="7" t="s">
        <v>21</v>
      </c>
      <c r="C12" s="15">
        <v>122</v>
      </c>
      <c r="D12" s="9">
        <v>52</v>
      </c>
      <c r="E12" s="9">
        <v>29</v>
      </c>
      <c r="F12" s="58">
        <v>17</v>
      </c>
      <c r="G12" s="9">
        <v>0</v>
      </c>
      <c r="H12" s="9">
        <v>2</v>
      </c>
      <c r="I12" s="58">
        <v>32</v>
      </c>
      <c r="J12" s="58">
        <v>15</v>
      </c>
      <c r="K12" s="9">
        <v>2</v>
      </c>
      <c r="L12" s="9">
        <v>0</v>
      </c>
      <c r="M12" s="9">
        <v>0</v>
      </c>
      <c r="N12" s="9">
        <v>0</v>
      </c>
      <c r="O12" s="62">
        <v>0</v>
      </c>
      <c r="U12" s="60">
        <f t="shared" si="0"/>
        <v>19</v>
      </c>
    </row>
    <row r="13" spans="1:21" ht="20.25" customHeight="1">
      <c r="A13" s="11">
        <v>12</v>
      </c>
      <c r="B13" s="16" t="s">
        <v>22</v>
      </c>
      <c r="C13" s="15">
        <v>116</v>
      </c>
      <c r="D13" s="17">
        <v>49</v>
      </c>
      <c r="E13" s="17">
        <v>36</v>
      </c>
      <c r="F13" s="63">
        <v>3</v>
      </c>
      <c r="G13" s="17">
        <v>0</v>
      </c>
      <c r="H13" s="17">
        <v>0</v>
      </c>
      <c r="I13" s="63">
        <v>49</v>
      </c>
      <c r="J13" s="63">
        <v>20</v>
      </c>
      <c r="K13" s="17">
        <v>1</v>
      </c>
      <c r="L13" s="17">
        <v>0</v>
      </c>
      <c r="M13" s="17">
        <v>0</v>
      </c>
      <c r="N13" s="17">
        <v>0</v>
      </c>
      <c r="O13" s="62">
        <v>0</v>
      </c>
      <c r="U13" s="60">
        <f t="shared" si="0"/>
        <v>-3</v>
      </c>
    </row>
    <row r="14" spans="1:21" ht="21" customHeight="1">
      <c r="A14" s="6">
        <v>13</v>
      </c>
      <c r="B14" s="7" t="s">
        <v>23</v>
      </c>
      <c r="C14" s="15">
        <v>83</v>
      </c>
      <c r="D14" s="9">
        <v>53</v>
      </c>
      <c r="E14" s="9">
        <v>27</v>
      </c>
      <c r="F14" s="58">
        <v>1</v>
      </c>
      <c r="G14" s="9">
        <v>0</v>
      </c>
      <c r="H14" s="9">
        <v>0</v>
      </c>
      <c r="I14" s="58">
        <v>40</v>
      </c>
      <c r="J14" s="58">
        <v>2</v>
      </c>
      <c r="K14" s="9">
        <v>2</v>
      </c>
      <c r="L14" s="9">
        <v>0</v>
      </c>
      <c r="M14" s="9">
        <v>2</v>
      </c>
      <c r="N14" s="9">
        <v>0</v>
      </c>
      <c r="O14" s="62">
        <v>0</v>
      </c>
      <c r="P14" s="18"/>
      <c r="Q14" s="18" t="s">
        <v>85</v>
      </c>
      <c r="U14" s="60">
        <f t="shared" si="0"/>
        <v>-16</v>
      </c>
    </row>
    <row r="15" spans="1:21" ht="20.25" customHeight="1">
      <c r="A15" s="11">
        <v>14</v>
      </c>
      <c r="B15" s="12" t="s">
        <v>24</v>
      </c>
      <c r="C15" s="15">
        <v>84</v>
      </c>
      <c r="D15" s="19">
        <v>64</v>
      </c>
      <c r="E15" s="19">
        <v>18</v>
      </c>
      <c r="F15" s="58">
        <v>4</v>
      </c>
      <c r="G15" s="19">
        <v>0</v>
      </c>
      <c r="H15" s="9">
        <v>0</v>
      </c>
      <c r="I15" s="58">
        <v>13</v>
      </c>
      <c r="J15" s="58">
        <v>2</v>
      </c>
      <c r="K15" s="9">
        <v>3</v>
      </c>
      <c r="L15" s="9">
        <v>0</v>
      </c>
      <c r="M15" s="9">
        <v>2</v>
      </c>
      <c r="N15" s="9">
        <v>0</v>
      </c>
      <c r="O15" s="62">
        <v>0</v>
      </c>
      <c r="U15" s="60">
        <f t="shared" si="0"/>
        <v>0</v>
      </c>
    </row>
    <row r="16" spans="1:21" ht="15.75" customHeight="1">
      <c r="A16" s="6">
        <v>15</v>
      </c>
      <c r="B16" s="7" t="s">
        <v>25</v>
      </c>
      <c r="C16" s="15">
        <v>172</v>
      </c>
      <c r="D16" s="9">
        <v>127</v>
      </c>
      <c r="E16" s="9">
        <v>85</v>
      </c>
      <c r="F16" s="58">
        <v>22</v>
      </c>
      <c r="G16" s="9">
        <v>0</v>
      </c>
      <c r="H16" s="9">
        <v>1</v>
      </c>
      <c r="I16" s="58">
        <v>11</v>
      </c>
      <c r="J16" s="58">
        <v>20</v>
      </c>
      <c r="K16" s="9">
        <v>10</v>
      </c>
      <c r="L16" s="9">
        <v>0</v>
      </c>
      <c r="M16" s="9">
        <v>3</v>
      </c>
      <c r="N16" s="9">
        <v>0</v>
      </c>
      <c r="O16" s="64">
        <v>0</v>
      </c>
      <c r="P16" s="20"/>
      <c r="Q16" s="20" t="s">
        <v>26</v>
      </c>
      <c r="U16" s="60">
        <f t="shared" si="0"/>
        <v>0</v>
      </c>
    </row>
    <row r="17" spans="1:30" ht="29.25" customHeight="1">
      <c r="A17" s="11">
        <v>16</v>
      </c>
      <c r="B17" s="12" t="s">
        <v>27</v>
      </c>
      <c r="C17" s="15">
        <v>44</v>
      </c>
      <c r="D17" s="9">
        <v>23</v>
      </c>
      <c r="E17" s="9">
        <v>10</v>
      </c>
      <c r="F17" s="58">
        <v>1</v>
      </c>
      <c r="G17" s="9">
        <v>0</v>
      </c>
      <c r="H17" s="9">
        <v>1</v>
      </c>
      <c r="I17" s="58">
        <v>18</v>
      </c>
      <c r="J17" s="58">
        <v>1</v>
      </c>
      <c r="K17" s="9">
        <v>0</v>
      </c>
      <c r="L17" s="9">
        <v>0</v>
      </c>
      <c r="M17" s="9">
        <v>1</v>
      </c>
      <c r="N17" s="9">
        <v>0</v>
      </c>
      <c r="O17" s="62">
        <v>0</v>
      </c>
      <c r="P17" s="18"/>
      <c r="Q17" s="18" t="s">
        <v>28</v>
      </c>
      <c r="U17" s="60">
        <f t="shared" si="0"/>
        <v>0</v>
      </c>
    </row>
    <row r="18" spans="1:30" ht="15" customHeight="1">
      <c r="A18" s="6">
        <v>17</v>
      </c>
      <c r="B18" s="7" t="s">
        <v>29</v>
      </c>
      <c r="C18" s="15">
        <v>204</v>
      </c>
      <c r="D18" s="9">
        <v>142</v>
      </c>
      <c r="E18" s="9">
        <v>98</v>
      </c>
      <c r="F18" s="58">
        <v>76</v>
      </c>
      <c r="G18" s="9">
        <v>0</v>
      </c>
      <c r="H18" s="9">
        <v>3</v>
      </c>
      <c r="I18" s="58">
        <v>36</v>
      </c>
      <c r="J18" s="58">
        <v>13</v>
      </c>
      <c r="K18" s="9">
        <v>8</v>
      </c>
      <c r="L18" s="9">
        <v>0</v>
      </c>
      <c r="M18" s="9"/>
      <c r="N18" s="9">
        <v>0</v>
      </c>
      <c r="O18" s="62">
        <v>0</v>
      </c>
      <c r="U18" s="60">
        <f t="shared" si="0"/>
        <v>2</v>
      </c>
    </row>
    <row r="19" spans="1:30" ht="18.75" customHeight="1">
      <c r="A19" s="65">
        <v>18</v>
      </c>
      <c r="B19" s="16" t="s">
        <v>30</v>
      </c>
      <c r="C19" s="19">
        <v>95</v>
      </c>
      <c r="D19" s="19">
        <v>88</v>
      </c>
      <c r="E19" s="19">
        <v>65</v>
      </c>
      <c r="F19" s="19">
        <v>32</v>
      </c>
      <c r="G19" s="19">
        <v>0</v>
      </c>
      <c r="H19" s="19">
        <v>0</v>
      </c>
      <c r="I19" s="19">
        <v>5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66">
        <v>0</v>
      </c>
      <c r="P19" s="67"/>
      <c r="Q19" s="67"/>
      <c r="R19" s="67"/>
      <c r="S19" s="67"/>
      <c r="T19" s="67"/>
      <c r="U19" s="68">
        <f t="shared" si="0"/>
        <v>2</v>
      </c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5.75" customHeight="1">
      <c r="A20" s="6">
        <v>19</v>
      </c>
      <c r="B20" s="7" t="s">
        <v>31</v>
      </c>
      <c r="C20" s="15">
        <v>100</v>
      </c>
      <c r="D20" s="9">
        <v>54</v>
      </c>
      <c r="E20" s="9">
        <v>45</v>
      </c>
      <c r="F20" s="58">
        <v>21</v>
      </c>
      <c r="G20" s="9">
        <v>0</v>
      </c>
      <c r="H20" s="9">
        <v>0</v>
      </c>
      <c r="I20" s="58">
        <v>29</v>
      </c>
      <c r="J20" s="58">
        <v>9</v>
      </c>
      <c r="K20" s="9">
        <v>8</v>
      </c>
      <c r="L20" s="9">
        <v>0</v>
      </c>
      <c r="M20" s="9">
        <v>0</v>
      </c>
      <c r="N20" s="9">
        <v>0</v>
      </c>
      <c r="O20" s="62">
        <v>0</v>
      </c>
      <c r="U20" s="60">
        <f t="shared" si="0"/>
        <v>0</v>
      </c>
    </row>
    <row r="21" spans="1:30" ht="18" customHeight="1">
      <c r="A21" s="11">
        <v>20</v>
      </c>
      <c r="B21" s="12" t="s">
        <v>32</v>
      </c>
      <c r="C21" s="15">
        <v>215</v>
      </c>
      <c r="D21" s="9">
        <v>168</v>
      </c>
      <c r="E21" s="9">
        <v>121</v>
      </c>
      <c r="F21" s="58">
        <v>24</v>
      </c>
      <c r="G21" s="9">
        <v>0</v>
      </c>
      <c r="H21" s="9">
        <v>0</v>
      </c>
      <c r="I21" s="58">
        <v>25</v>
      </c>
      <c r="J21" s="58">
        <v>15</v>
      </c>
      <c r="K21" s="9">
        <v>7</v>
      </c>
      <c r="L21" s="9">
        <v>0</v>
      </c>
      <c r="M21" s="9">
        <v>0</v>
      </c>
      <c r="N21" s="9">
        <v>0</v>
      </c>
      <c r="O21" s="62">
        <v>0</v>
      </c>
      <c r="U21" s="60">
        <f t="shared" si="0"/>
        <v>0</v>
      </c>
    </row>
    <row r="22" spans="1:30" ht="18" customHeight="1">
      <c r="A22" s="6">
        <v>10</v>
      </c>
      <c r="B22" s="7" t="s">
        <v>33</v>
      </c>
      <c r="C22" s="15">
        <v>64</v>
      </c>
      <c r="D22" s="9">
        <v>50</v>
      </c>
      <c r="E22" s="9">
        <v>49</v>
      </c>
      <c r="F22" s="58">
        <v>0</v>
      </c>
      <c r="G22" s="9">
        <v>0</v>
      </c>
      <c r="H22" s="9">
        <v>0</v>
      </c>
      <c r="I22" s="58">
        <v>2</v>
      </c>
      <c r="J22" s="58">
        <v>7</v>
      </c>
      <c r="K22" s="9">
        <v>5</v>
      </c>
      <c r="L22" s="9">
        <v>0</v>
      </c>
      <c r="M22" s="9">
        <v>0</v>
      </c>
      <c r="N22" s="9">
        <v>0</v>
      </c>
      <c r="O22" s="62">
        <v>0</v>
      </c>
      <c r="U22" s="60">
        <f t="shared" si="0"/>
        <v>0</v>
      </c>
    </row>
    <row r="23" spans="1:30" ht="18" customHeight="1">
      <c r="A23" s="6">
        <v>21</v>
      </c>
      <c r="B23" s="7" t="s">
        <v>34</v>
      </c>
      <c r="C23" s="15">
        <v>94</v>
      </c>
      <c r="D23" s="9">
        <v>58</v>
      </c>
      <c r="E23" s="9">
        <v>12</v>
      </c>
      <c r="F23" s="58">
        <v>3</v>
      </c>
      <c r="G23" s="9">
        <v>0</v>
      </c>
      <c r="H23" s="9">
        <v>0</v>
      </c>
      <c r="I23" s="58">
        <v>20</v>
      </c>
      <c r="J23" s="58">
        <v>0</v>
      </c>
      <c r="K23" s="9">
        <v>2</v>
      </c>
      <c r="L23" s="9">
        <v>0</v>
      </c>
      <c r="M23" s="9">
        <v>0</v>
      </c>
      <c r="N23" s="9">
        <v>0</v>
      </c>
      <c r="O23" s="59"/>
      <c r="U23" s="60">
        <f t="shared" si="0"/>
        <v>14</v>
      </c>
    </row>
    <row r="24" spans="1:30" ht="15" customHeight="1">
      <c r="A24" s="11">
        <v>22</v>
      </c>
      <c r="B24" s="12" t="s">
        <v>35</v>
      </c>
      <c r="C24" s="15">
        <v>40</v>
      </c>
      <c r="D24" s="9">
        <v>18</v>
      </c>
      <c r="E24" s="9">
        <v>9</v>
      </c>
      <c r="F24" s="58">
        <v>0</v>
      </c>
      <c r="G24" s="9">
        <v>0</v>
      </c>
      <c r="H24" s="21">
        <v>0</v>
      </c>
      <c r="I24" s="58">
        <v>15</v>
      </c>
      <c r="J24" s="58">
        <v>2</v>
      </c>
      <c r="K24" s="9">
        <v>2</v>
      </c>
      <c r="L24" s="9">
        <v>0</v>
      </c>
      <c r="M24" s="9">
        <v>3</v>
      </c>
      <c r="N24" s="9">
        <v>0</v>
      </c>
      <c r="O24" s="62">
        <v>0</v>
      </c>
      <c r="U24" s="60">
        <f t="shared" si="0"/>
        <v>0</v>
      </c>
    </row>
    <row r="25" spans="1:30" ht="29.25" customHeight="1">
      <c r="A25" s="6">
        <v>23</v>
      </c>
      <c r="B25" s="7" t="s">
        <v>36</v>
      </c>
      <c r="C25" s="15">
        <v>107</v>
      </c>
      <c r="D25" s="9">
        <v>92</v>
      </c>
      <c r="E25" s="9">
        <v>85</v>
      </c>
      <c r="F25" s="58">
        <v>12</v>
      </c>
      <c r="G25" s="9">
        <v>0</v>
      </c>
      <c r="H25" s="9">
        <v>0</v>
      </c>
      <c r="I25" s="58">
        <v>31</v>
      </c>
      <c r="J25" s="58">
        <v>8</v>
      </c>
      <c r="K25" s="9">
        <v>0</v>
      </c>
      <c r="L25" s="9">
        <v>0</v>
      </c>
      <c r="M25" s="9">
        <v>0</v>
      </c>
      <c r="N25" s="9">
        <v>0</v>
      </c>
      <c r="O25" s="62">
        <v>0</v>
      </c>
      <c r="U25" s="60">
        <f t="shared" si="0"/>
        <v>-24</v>
      </c>
    </row>
    <row r="26" spans="1:30" ht="32.25" customHeight="1">
      <c r="A26" s="11">
        <v>24</v>
      </c>
      <c r="B26" s="12" t="s">
        <v>37</v>
      </c>
      <c r="C26" s="15">
        <v>246</v>
      </c>
      <c r="D26" s="9">
        <v>207</v>
      </c>
      <c r="E26" s="9">
        <v>180</v>
      </c>
      <c r="F26" s="58">
        <v>113</v>
      </c>
      <c r="G26" s="9">
        <v>15</v>
      </c>
      <c r="H26" s="9">
        <v>0</v>
      </c>
      <c r="I26" s="58">
        <v>9</v>
      </c>
      <c r="J26" s="58">
        <v>18</v>
      </c>
      <c r="K26" s="9">
        <v>11</v>
      </c>
      <c r="L26" s="9">
        <v>0</v>
      </c>
      <c r="M26" s="21">
        <v>0</v>
      </c>
      <c r="N26" s="9">
        <v>1</v>
      </c>
      <c r="O26" s="62" t="s">
        <v>86</v>
      </c>
      <c r="U26" s="60">
        <f t="shared" si="0"/>
        <v>-15</v>
      </c>
    </row>
    <row r="27" spans="1:30" ht="32.25" customHeight="1">
      <c r="A27" s="6">
        <v>25</v>
      </c>
      <c r="B27" s="7" t="s">
        <v>38</v>
      </c>
      <c r="C27" s="15">
        <v>174</v>
      </c>
      <c r="D27" s="9">
        <v>125</v>
      </c>
      <c r="E27" s="9">
        <v>97</v>
      </c>
      <c r="F27" s="58">
        <v>97</v>
      </c>
      <c r="G27" s="9">
        <v>0</v>
      </c>
      <c r="H27" s="9">
        <v>0</v>
      </c>
      <c r="I27" s="58">
        <v>10</v>
      </c>
      <c r="J27" s="58">
        <v>31</v>
      </c>
      <c r="K27" s="9">
        <v>8</v>
      </c>
      <c r="L27" s="9">
        <v>0</v>
      </c>
      <c r="M27" s="9">
        <v>0</v>
      </c>
      <c r="N27" s="9">
        <v>0</v>
      </c>
      <c r="O27" s="62">
        <v>0</v>
      </c>
      <c r="U27" s="60">
        <f t="shared" si="0"/>
        <v>0</v>
      </c>
    </row>
    <row r="28" spans="1:30" ht="32.25" customHeight="1">
      <c r="A28" s="11">
        <v>26</v>
      </c>
      <c r="B28" s="12" t="s">
        <v>39</v>
      </c>
      <c r="C28" s="15">
        <v>251</v>
      </c>
      <c r="D28" s="9">
        <v>192</v>
      </c>
      <c r="E28" s="9">
        <v>171</v>
      </c>
      <c r="F28" s="58">
        <v>68</v>
      </c>
      <c r="G28" s="9">
        <v>0</v>
      </c>
      <c r="H28" s="9">
        <v>0</v>
      </c>
      <c r="I28" s="58">
        <v>130</v>
      </c>
      <c r="J28" s="58">
        <v>16</v>
      </c>
      <c r="K28" s="9">
        <v>0</v>
      </c>
      <c r="L28" s="9">
        <v>0</v>
      </c>
      <c r="M28" s="9">
        <v>0</v>
      </c>
      <c r="N28" s="9">
        <v>0</v>
      </c>
      <c r="O28" s="62">
        <v>0</v>
      </c>
      <c r="U28" s="60">
        <f t="shared" si="0"/>
        <v>-87</v>
      </c>
    </row>
    <row r="29" spans="1:30" ht="32.25" customHeight="1">
      <c r="A29" s="6">
        <v>27</v>
      </c>
      <c r="B29" s="7" t="s">
        <v>40</v>
      </c>
      <c r="C29" s="15">
        <v>172</v>
      </c>
      <c r="D29" s="21">
        <v>128</v>
      </c>
      <c r="E29" s="9">
        <v>90</v>
      </c>
      <c r="F29" s="58">
        <v>5</v>
      </c>
      <c r="G29" s="9">
        <v>0</v>
      </c>
      <c r="H29" s="9">
        <v>0</v>
      </c>
      <c r="I29" s="58">
        <v>3</v>
      </c>
      <c r="J29" s="58">
        <v>5</v>
      </c>
      <c r="K29" s="9">
        <v>13</v>
      </c>
      <c r="L29" s="9">
        <v>0</v>
      </c>
      <c r="M29" s="9">
        <v>22</v>
      </c>
      <c r="N29" s="9">
        <v>0</v>
      </c>
      <c r="O29" s="59"/>
      <c r="U29" s="60">
        <f t="shared" si="0"/>
        <v>1</v>
      </c>
    </row>
    <row r="30" spans="1:30" ht="32.25" customHeight="1">
      <c r="A30" s="11">
        <v>28</v>
      </c>
      <c r="B30" s="12" t="s">
        <v>41</v>
      </c>
      <c r="C30" s="15">
        <v>30</v>
      </c>
      <c r="D30" s="9">
        <v>26</v>
      </c>
      <c r="E30" s="9">
        <v>14</v>
      </c>
      <c r="F30" s="58">
        <v>0</v>
      </c>
      <c r="G30" s="9">
        <v>0</v>
      </c>
      <c r="H30" s="9">
        <v>0</v>
      </c>
      <c r="I30" s="58">
        <v>0</v>
      </c>
      <c r="J30" s="58">
        <v>2</v>
      </c>
      <c r="K30" s="9">
        <v>2</v>
      </c>
      <c r="L30" s="9">
        <v>0</v>
      </c>
      <c r="M30" s="9">
        <v>0</v>
      </c>
      <c r="N30" s="9">
        <v>0</v>
      </c>
      <c r="O30" s="62">
        <v>0</v>
      </c>
      <c r="U30" s="60">
        <f t="shared" si="0"/>
        <v>0</v>
      </c>
    </row>
    <row r="31" spans="1:30" ht="32.25" customHeight="1">
      <c r="A31" s="22">
        <v>29</v>
      </c>
      <c r="B31" s="23" t="s">
        <v>42</v>
      </c>
      <c r="C31" s="24">
        <v>138</v>
      </c>
      <c r="D31" s="25">
        <v>81</v>
      </c>
      <c r="E31" s="24">
        <v>64</v>
      </c>
      <c r="F31" s="58">
        <v>50</v>
      </c>
      <c r="G31" s="24">
        <v>1</v>
      </c>
      <c r="H31" s="24">
        <v>0</v>
      </c>
      <c r="I31" s="58">
        <v>19</v>
      </c>
      <c r="J31" s="58">
        <v>14</v>
      </c>
      <c r="K31" s="24">
        <v>13</v>
      </c>
      <c r="L31" s="24">
        <v>0</v>
      </c>
      <c r="M31" s="24">
        <v>4</v>
      </c>
      <c r="N31" s="24">
        <v>0</v>
      </c>
      <c r="O31" s="69">
        <v>0</v>
      </c>
      <c r="P31" s="26"/>
      <c r="Q31" s="26"/>
      <c r="R31" s="26"/>
      <c r="S31" s="26"/>
      <c r="T31" s="26"/>
      <c r="U31" s="60">
        <f t="shared" si="0"/>
        <v>6</v>
      </c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32.25" customHeight="1">
      <c r="A32" s="11">
        <v>30</v>
      </c>
      <c r="B32" s="16" t="s">
        <v>43</v>
      </c>
      <c r="C32" s="15">
        <v>120</v>
      </c>
      <c r="D32" s="19">
        <v>67</v>
      </c>
      <c r="E32" s="19">
        <v>53</v>
      </c>
      <c r="F32" s="58">
        <v>53</v>
      </c>
      <c r="G32" s="19">
        <v>0</v>
      </c>
      <c r="H32" s="19">
        <v>0</v>
      </c>
      <c r="I32" s="58">
        <v>19</v>
      </c>
      <c r="J32" s="58">
        <v>26</v>
      </c>
      <c r="K32" s="19">
        <v>6</v>
      </c>
      <c r="L32" s="19">
        <v>0</v>
      </c>
      <c r="M32" s="19">
        <v>2</v>
      </c>
      <c r="N32" s="19">
        <v>0</v>
      </c>
      <c r="O32" s="62">
        <v>0</v>
      </c>
      <c r="U32" s="60">
        <f t="shared" si="0"/>
        <v>0</v>
      </c>
    </row>
    <row r="33" spans="1:21" ht="32.25" customHeight="1">
      <c r="A33" s="6">
        <v>31</v>
      </c>
      <c r="B33" s="7" t="s">
        <v>44</v>
      </c>
      <c r="C33" s="15">
        <v>36</v>
      </c>
      <c r="D33" s="9">
        <v>7</v>
      </c>
      <c r="E33" s="9">
        <v>7</v>
      </c>
      <c r="F33" s="58">
        <v>3</v>
      </c>
      <c r="G33" s="9">
        <v>0</v>
      </c>
      <c r="H33" s="9">
        <v>0</v>
      </c>
      <c r="I33" s="58">
        <v>25</v>
      </c>
      <c r="J33" s="58">
        <v>1</v>
      </c>
      <c r="K33" s="9">
        <v>2</v>
      </c>
      <c r="L33" s="9">
        <v>1</v>
      </c>
      <c r="M33" s="9">
        <v>0</v>
      </c>
      <c r="N33" s="9">
        <v>0</v>
      </c>
      <c r="O33" s="62">
        <v>0</v>
      </c>
      <c r="U33" s="60">
        <f t="shared" si="0"/>
        <v>0</v>
      </c>
    </row>
    <row r="34" spans="1:21" ht="32.25" customHeight="1">
      <c r="A34" s="11">
        <v>32</v>
      </c>
      <c r="B34" s="12" t="s">
        <v>45</v>
      </c>
      <c r="C34" s="8">
        <v>69</v>
      </c>
      <c r="D34" s="9">
        <v>50</v>
      </c>
      <c r="E34" s="9">
        <v>27</v>
      </c>
      <c r="F34" s="61" t="s">
        <v>87</v>
      </c>
      <c r="G34" s="9">
        <v>0</v>
      </c>
      <c r="H34" s="9">
        <v>0</v>
      </c>
      <c r="I34" s="58">
        <v>0</v>
      </c>
      <c r="J34" s="58">
        <v>9</v>
      </c>
      <c r="K34" s="9">
        <v>9</v>
      </c>
      <c r="L34" s="9">
        <v>0</v>
      </c>
      <c r="M34" s="9">
        <v>1</v>
      </c>
      <c r="N34" s="9">
        <v>0</v>
      </c>
      <c r="O34" s="62">
        <v>0</v>
      </c>
      <c r="P34" s="18"/>
      <c r="Q34" s="18" t="s">
        <v>46</v>
      </c>
      <c r="U34" s="60">
        <f t="shared" si="0"/>
        <v>0</v>
      </c>
    </row>
    <row r="35" spans="1:21" ht="32.25" customHeight="1">
      <c r="A35" s="6">
        <v>33</v>
      </c>
      <c r="B35" s="7" t="s">
        <v>47</v>
      </c>
      <c r="C35" s="8">
        <v>85</v>
      </c>
      <c r="D35" s="9">
        <v>49</v>
      </c>
      <c r="E35" s="9">
        <v>28</v>
      </c>
      <c r="F35" s="58">
        <v>6</v>
      </c>
      <c r="G35" s="9">
        <v>0</v>
      </c>
      <c r="H35" s="9">
        <v>0</v>
      </c>
      <c r="I35" s="58">
        <v>29</v>
      </c>
      <c r="J35" s="58">
        <v>3</v>
      </c>
      <c r="K35" s="9">
        <v>0</v>
      </c>
      <c r="L35" s="9">
        <v>0</v>
      </c>
      <c r="M35" s="9">
        <v>0</v>
      </c>
      <c r="N35" s="9">
        <v>0</v>
      </c>
      <c r="O35" s="62">
        <v>0</v>
      </c>
      <c r="U35" s="60">
        <f t="shared" si="0"/>
        <v>4</v>
      </c>
    </row>
    <row r="36" spans="1:21" ht="32.25" customHeight="1">
      <c r="A36" s="27"/>
      <c r="B36" s="28" t="s">
        <v>48</v>
      </c>
      <c r="C36" s="29">
        <f t="shared" ref="C36:I36" si="1">SUM(C3:C35)</f>
        <v>4729</v>
      </c>
      <c r="D36" s="29">
        <f t="shared" si="1"/>
        <v>2763</v>
      </c>
      <c r="E36" s="29">
        <f t="shared" si="1"/>
        <v>2034</v>
      </c>
      <c r="F36" s="29">
        <f t="shared" si="1"/>
        <v>631</v>
      </c>
      <c r="G36" s="29">
        <f t="shared" si="1"/>
        <v>20</v>
      </c>
      <c r="H36" s="29">
        <f t="shared" si="1"/>
        <v>14</v>
      </c>
      <c r="I36" s="70">
        <f t="shared" si="1"/>
        <v>989</v>
      </c>
      <c r="J36" s="70"/>
      <c r="K36" s="29">
        <f t="shared" ref="K36:N36" si="2">SUM(K3:K35)</f>
        <v>148</v>
      </c>
      <c r="L36" s="29">
        <f t="shared" si="2"/>
        <v>1</v>
      </c>
      <c r="M36" s="29">
        <f t="shared" si="2"/>
        <v>40</v>
      </c>
      <c r="N36" s="29">
        <f t="shared" si="2"/>
        <v>2</v>
      </c>
      <c r="O36" s="59"/>
      <c r="U36" s="60">
        <f t="shared" si="0"/>
        <v>752</v>
      </c>
    </row>
    <row r="37" spans="1:21" ht="32.25" customHeight="1">
      <c r="F37" s="71"/>
      <c r="U37" s="72">
        <f>H37-I37-K37-L37-M37-N37-P37-O37-Q37-R37</f>
        <v>0</v>
      </c>
    </row>
    <row r="38" spans="1:21" ht="32.25" customHeight="1">
      <c r="F38" s="71"/>
      <c r="U38" s="73"/>
    </row>
    <row r="39" spans="1:21" ht="32.25" customHeight="1">
      <c r="F39" s="71"/>
      <c r="U39" s="73"/>
    </row>
    <row r="40" spans="1:21" ht="32.25" customHeight="1">
      <c r="F40" s="71"/>
      <c r="U40" s="73"/>
    </row>
    <row r="41" spans="1:21" ht="32.25" customHeight="1">
      <c r="F41" s="71"/>
      <c r="U41" s="73"/>
    </row>
    <row r="42" spans="1:21" ht="32.25" customHeight="1">
      <c r="F42" s="71"/>
      <c r="U42" s="73"/>
    </row>
    <row r="43" spans="1:21" ht="32.25" customHeight="1">
      <c r="F43" s="71"/>
      <c r="U43" s="73"/>
    </row>
    <row r="44" spans="1:21" ht="32.25" customHeight="1">
      <c r="F44" s="71"/>
      <c r="U44" s="73"/>
    </row>
    <row r="45" spans="1:21" ht="32.25" customHeight="1">
      <c r="F45" s="71"/>
      <c r="U45" s="73"/>
    </row>
    <row r="46" spans="1:21" ht="32.25" customHeight="1">
      <c r="F46" s="71"/>
      <c r="U46" s="73"/>
    </row>
    <row r="47" spans="1:21" ht="32.25" customHeight="1">
      <c r="F47" s="71"/>
      <c r="U47" s="73"/>
    </row>
    <row r="48" spans="1:21" ht="32.25" customHeight="1">
      <c r="F48" s="71"/>
      <c r="U48" s="73"/>
    </row>
    <row r="49" spans="6:21" ht="32.25" customHeight="1">
      <c r="F49" s="71"/>
      <c r="U49" s="73"/>
    </row>
    <row r="50" spans="6:21" ht="32.25" customHeight="1">
      <c r="F50" s="71"/>
      <c r="U50" s="73"/>
    </row>
    <row r="51" spans="6:21" ht="32.25" customHeight="1">
      <c r="F51" s="71"/>
      <c r="U51" s="73"/>
    </row>
    <row r="52" spans="6:21" ht="32.25" customHeight="1">
      <c r="F52" s="71"/>
      <c r="U52" s="73"/>
    </row>
    <row r="53" spans="6:21" ht="32.25" customHeight="1">
      <c r="F53" s="71"/>
      <c r="U53" s="73"/>
    </row>
    <row r="54" spans="6:21" ht="32.25" customHeight="1">
      <c r="F54" s="71"/>
      <c r="U54" s="73"/>
    </row>
    <row r="55" spans="6:21" ht="32.25" customHeight="1">
      <c r="F55" s="71"/>
      <c r="U55" s="73"/>
    </row>
    <row r="56" spans="6:21" ht="32.25" customHeight="1">
      <c r="F56" s="71"/>
      <c r="U56" s="73"/>
    </row>
    <row r="57" spans="6:21" ht="32.25" customHeight="1">
      <c r="F57" s="71"/>
      <c r="U57" s="73"/>
    </row>
    <row r="58" spans="6:21" ht="32.25" customHeight="1">
      <c r="F58" s="71"/>
      <c r="U58" s="73"/>
    </row>
    <row r="59" spans="6:21" ht="32.25" customHeight="1">
      <c r="F59" s="71"/>
      <c r="U59" s="73"/>
    </row>
    <row r="60" spans="6:21" ht="32.25" customHeight="1">
      <c r="F60" s="71"/>
      <c r="U60" s="73"/>
    </row>
    <row r="61" spans="6:21" ht="32.25" customHeight="1">
      <c r="F61" s="71"/>
      <c r="U61" s="73"/>
    </row>
    <row r="62" spans="6:21" ht="32.25" customHeight="1">
      <c r="F62" s="71"/>
      <c r="U62" s="73"/>
    </row>
    <row r="63" spans="6:21" ht="32.25" customHeight="1">
      <c r="F63" s="71"/>
      <c r="U63" s="73"/>
    </row>
    <row r="64" spans="6:21" ht="32.25" customHeight="1">
      <c r="F64" s="71"/>
      <c r="U64" s="73"/>
    </row>
    <row r="65" spans="6:21" ht="32.25" customHeight="1">
      <c r="F65" s="71"/>
      <c r="U65" s="73"/>
    </row>
    <row r="66" spans="6:21" ht="32.25" customHeight="1">
      <c r="F66" s="71"/>
      <c r="U66" s="73"/>
    </row>
    <row r="67" spans="6:21" ht="32.25" customHeight="1">
      <c r="F67" s="71"/>
      <c r="U67" s="73"/>
    </row>
    <row r="68" spans="6:21" ht="32.25" customHeight="1">
      <c r="F68" s="71"/>
      <c r="U68" s="73"/>
    </row>
    <row r="69" spans="6:21" ht="32.25" customHeight="1">
      <c r="F69" s="71"/>
      <c r="U69" s="73"/>
    </row>
    <row r="70" spans="6:21" ht="32.25" customHeight="1">
      <c r="F70" s="71"/>
      <c r="U70" s="73"/>
    </row>
    <row r="71" spans="6:21" ht="32.25" customHeight="1">
      <c r="F71" s="71"/>
      <c r="U71" s="73"/>
    </row>
    <row r="72" spans="6:21" ht="32.25" customHeight="1">
      <c r="F72" s="71"/>
      <c r="U72" s="73"/>
    </row>
    <row r="73" spans="6:21" ht="32.25" customHeight="1">
      <c r="F73" s="71"/>
      <c r="U73" s="73"/>
    </row>
    <row r="74" spans="6:21" ht="32.25" customHeight="1">
      <c r="F74" s="71"/>
      <c r="U74" s="73"/>
    </row>
    <row r="75" spans="6:21" ht="32.25" customHeight="1">
      <c r="F75" s="71"/>
      <c r="U75" s="73"/>
    </row>
    <row r="76" spans="6:21" ht="32.25" customHeight="1">
      <c r="F76" s="71"/>
      <c r="U76" s="73"/>
    </row>
    <row r="77" spans="6:21" ht="32.25" customHeight="1">
      <c r="F77" s="71"/>
      <c r="U77" s="73"/>
    </row>
    <row r="78" spans="6:21" ht="32.25" customHeight="1">
      <c r="F78" s="71"/>
      <c r="U78" s="73"/>
    </row>
    <row r="79" spans="6:21" ht="32.25" customHeight="1">
      <c r="F79" s="71"/>
      <c r="U79" s="73"/>
    </row>
    <row r="80" spans="6:21" ht="32.25" customHeight="1">
      <c r="F80" s="71"/>
      <c r="U80" s="73"/>
    </row>
    <row r="81" spans="6:21" ht="32.25" customHeight="1">
      <c r="F81" s="71"/>
      <c r="U81" s="73"/>
    </row>
    <row r="82" spans="6:21" ht="32.25" customHeight="1">
      <c r="F82" s="71"/>
      <c r="U82" s="73"/>
    </row>
    <row r="83" spans="6:21" ht="32.25" customHeight="1">
      <c r="F83" s="71"/>
      <c r="U83" s="73"/>
    </row>
    <row r="84" spans="6:21" ht="32.25" customHeight="1">
      <c r="F84" s="71"/>
      <c r="U84" s="73"/>
    </row>
    <row r="85" spans="6:21" ht="32.25" customHeight="1">
      <c r="F85" s="71"/>
      <c r="U85" s="73"/>
    </row>
    <row r="86" spans="6:21" ht="32.25" customHeight="1">
      <c r="F86" s="71"/>
      <c r="U86" s="73"/>
    </row>
    <row r="87" spans="6:21" ht="32.25" customHeight="1">
      <c r="F87" s="71"/>
      <c r="U87" s="73"/>
    </row>
    <row r="88" spans="6:21" ht="32.25" customHeight="1">
      <c r="F88" s="71"/>
      <c r="U88" s="73"/>
    </row>
    <row r="89" spans="6:21" ht="32.25" customHeight="1">
      <c r="F89" s="71"/>
      <c r="U89" s="73"/>
    </row>
    <row r="90" spans="6:21" ht="32.25" customHeight="1">
      <c r="F90" s="71"/>
      <c r="U90" s="73"/>
    </row>
    <row r="91" spans="6:21" ht="32.25" customHeight="1">
      <c r="F91" s="71"/>
      <c r="U91" s="73"/>
    </row>
    <row r="92" spans="6:21" ht="32.25" customHeight="1">
      <c r="F92" s="71"/>
      <c r="U92" s="73"/>
    </row>
    <row r="93" spans="6:21" ht="32.25" customHeight="1">
      <c r="F93" s="71"/>
      <c r="U93" s="73"/>
    </row>
    <row r="94" spans="6:21" ht="32.25" customHeight="1">
      <c r="F94" s="71"/>
      <c r="U94" s="73"/>
    </row>
    <row r="95" spans="6:21" ht="32.25" customHeight="1">
      <c r="F95" s="71"/>
      <c r="U95" s="73"/>
    </row>
    <row r="96" spans="6:21" ht="32.25" customHeight="1">
      <c r="F96" s="71"/>
      <c r="U96" s="73"/>
    </row>
    <row r="97" spans="6:21" ht="32.25" customHeight="1">
      <c r="F97" s="71"/>
      <c r="U97" s="73"/>
    </row>
    <row r="98" spans="6:21" ht="32.25" customHeight="1">
      <c r="F98" s="71"/>
      <c r="U98" s="73"/>
    </row>
    <row r="99" spans="6:21" ht="32.25" customHeight="1">
      <c r="F99" s="71"/>
      <c r="U99" s="73"/>
    </row>
    <row r="100" spans="6:21" ht="32.25" customHeight="1">
      <c r="F100" s="71"/>
      <c r="U100" s="73"/>
    </row>
    <row r="101" spans="6:21" ht="32.25" customHeight="1">
      <c r="F101" s="71"/>
      <c r="U101" s="73"/>
    </row>
    <row r="102" spans="6:21" ht="32.25" customHeight="1">
      <c r="F102" s="71"/>
      <c r="U102" s="73"/>
    </row>
    <row r="103" spans="6:21" ht="32.25" customHeight="1">
      <c r="F103" s="71"/>
      <c r="U103" s="73"/>
    </row>
    <row r="104" spans="6:21" ht="32.25" customHeight="1">
      <c r="F104" s="71"/>
      <c r="U104" s="73"/>
    </row>
    <row r="105" spans="6:21" ht="32.25" customHeight="1">
      <c r="F105" s="71"/>
      <c r="U105" s="73"/>
    </row>
    <row r="106" spans="6:21" ht="32.25" customHeight="1">
      <c r="F106" s="71"/>
      <c r="U106" s="73"/>
    </row>
    <row r="107" spans="6:21" ht="32.25" customHeight="1">
      <c r="F107" s="71"/>
      <c r="U107" s="73"/>
    </row>
    <row r="108" spans="6:21" ht="32.25" customHeight="1">
      <c r="F108" s="71"/>
      <c r="U108" s="73"/>
    </row>
    <row r="109" spans="6:21" ht="32.25" customHeight="1">
      <c r="F109" s="71"/>
      <c r="U109" s="73"/>
    </row>
    <row r="110" spans="6:21" ht="32.25" customHeight="1">
      <c r="F110" s="71"/>
      <c r="U110" s="73"/>
    </row>
    <row r="111" spans="6:21" ht="32.25" customHeight="1">
      <c r="F111" s="71"/>
      <c r="U111" s="73"/>
    </row>
    <row r="112" spans="6:21" ht="32.25" customHeight="1">
      <c r="F112" s="71"/>
      <c r="U112" s="73"/>
    </row>
    <row r="113" spans="6:21" ht="32.25" customHeight="1">
      <c r="F113" s="71"/>
      <c r="U113" s="73"/>
    </row>
    <row r="114" spans="6:21" ht="32.25" customHeight="1">
      <c r="F114" s="71"/>
      <c r="U114" s="73"/>
    </row>
    <row r="115" spans="6:21" ht="32.25" customHeight="1">
      <c r="F115" s="71"/>
      <c r="U115" s="73"/>
    </row>
    <row r="116" spans="6:21" ht="32.25" customHeight="1">
      <c r="F116" s="71"/>
      <c r="U116" s="73"/>
    </row>
    <row r="117" spans="6:21" ht="32.25" customHeight="1">
      <c r="F117" s="71"/>
      <c r="U117" s="73"/>
    </row>
    <row r="118" spans="6:21" ht="32.25" customHeight="1">
      <c r="F118" s="71"/>
      <c r="U118" s="73"/>
    </row>
    <row r="119" spans="6:21" ht="32.25" customHeight="1">
      <c r="F119" s="71"/>
      <c r="U119" s="73"/>
    </row>
    <row r="120" spans="6:21" ht="32.25" customHeight="1">
      <c r="F120" s="71"/>
      <c r="U120" s="73"/>
    </row>
    <row r="121" spans="6:21" ht="32.25" customHeight="1">
      <c r="F121" s="71"/>
      <c r="U121" s="73"/>
    </row>
    <row r="122" spans="6:21" ht="32.25" customHeight="1">
      <c r="F122" s="71"/>
      <c r="U122" s="73"/>
    </row>
    <row r="123" spans="6:21" ht="32.25" customHeight="1">
      <c r="F123" s="71"/>
      <c r="U123" s="73"/>
    </row>
    <row r="124" spans="6:21" ht="32.25" customHeight="1">
      <c r="F124" s="71"/>
      <c r="U124" s="73"/>
    </row>
    <row r="125" spans="6:21" ht="32.25" customHeight="1">
      <c r="F125" s="71"/>
      <c r="U125" s="73"/>
    </row>
    <row r="126" spans="6:21" ht="32.25" customHeight="1">
      <c r="F126" s="71"/>
      <c r="U126" s="73"/>
    </row>
    <row r="127" spans="6:21" ht="32.25" customHeight="1">
      <c r="F127" s="71"/>
      <c r="U127" s="73"/>
    </row>
    <row r="128" spans="6:21" ht="32.25" customHeight="1">
      <c r="F128" s="71"/>
      <c r="U128" s="73"/>
    </row>
    <row r="129" spans="6:21" ht="32.25" customHeight="1">
      <c r="F129" s="71"/>
      <c r="U129" s="73"/>
    </row>
    <row r="130" spans="6:21" ht="32.25" customHeight="1">
      <c r="F130" s="71"/>
      <c r="U130" s="73"/>
    </row>
    <row r="131" spans="6:21" ht="32.25" customHeight="1">
      <c r="F131" s="71"/>
      <c r="U131" s="73"/>
    </row>
    <row r="132" spans="6:21" ht="32.25" customHeight="1">
      <c r="F132" s="71"/>
      <c r="U132" s="73"/>
    </row>
    <row r="133" spans="6:21" ht="32.25" customHeight="1">
      <c r="F133" s="71"/>
      <c r="U133" s="73"/>
    </row>
    <row r="134" spans="6:21" ht="32.25" customHeight="1">
      <c r="F134" s="71"/>
      <c r="U134" s="73"/>
    </row>
    <row r="135" spans="6:21" ht="32.25" customHeight="1">
      <c r="F135" s="71"/>
      <c r="U135" s="73"/>
    </row>
    <row r="136" spans="6:21" ht="32.25" customHeight="1">
      <c r="F136" s="71"/>
      <c r="U136" s="73"/>
    </row>
    <row r="137" spans="6:21" ht="32.25" customHeight="1">
      <c r="F137" s="71"/>
      <c r="U137" s="73"/>
    </row>
    <row r="138" spans="6:21" ht="32.25" customHeight="1">
      <c r="F138" s="71"/>
      <c r="U138" s="73"/>
    </row>
    <row r="139" spans="6:21" ht="32.25" customHeight="1">
      <c r="F139" s="71"/>
      <c r="U139" s="73"/>
    </row>
    <row r="140" spans="6:21" ht="32.25" customHeight="1">
      <c r="F140" s="71"/>
      <c r="U140" s="73"/>
    </row>
    <row r="141" spans="6:21" ht="32.25" customHeight="1">
      <c r="F141" s="71"/>
      <c r="U141" s="73"/>
    </row>
    <row r="142" spans="6:21" ht="32.25" customHeight="1">
      <c r="F142" s="71"/>
      <c r="U142" s="73"/>
    </row>
    <row r="143" spans="6:21" ht="32.25" customHeight="1">
      <c r="F143" s="71"/>
      <c r="U143" s="73"/>
    </row>
    <row r="144" spans="6:21" ht="32.25" customHeight="1">
      <c r="F144" s="71"/>
      <c r="U144" s="73"/>
    </row>
    <row r="145" spans="6:21" ht="32.25" customHeight="1">
      <c r="F145" s="71"/>
      <c r="U145" s="73"/>
    </row>
    <row r="146" spans="6:21" ht="32.25" customHeight="1">
      <c r="F146" s="71"/>
      <c r="U146" s="73"/>
    </row>
    <row r="147" spans="6:21" ht="32.25" customHeight="1">
      <c r="F147" s="71"/>
      <c r="U147" s="73"/>
    </row>
    <row r="148" spans="6:21" ht="32.25" customHeight="1">
      <c r="F148" s="71"/>
      <c r="U148" s="73"/>
    </row>
    <row r="149" spans="6:21" ht="32.25" customHeight="1">
      <c r="F149" s="71"/>
      <c r="U149" s="73"/>
    </row>
    <row r="150" spans="6:21" ht="32.25" customHeight="1">
      <c r="F150" s="71"/>
      <c r="U150" s="73"/>
    </row>
    <row r="151" spans="6:21" ht="32.25" customHeight="1">
      <c r="F151" s="71"/>
      <c r="U151" s="73"/>
    </row>
    <row r="152" spans="6:21" ht="32.25" customHeight="1">
      <c r="F152" s="71"/>
      <c r="U152" s="73"/>
    </row>
    <row r="153" spans="6:21" ht="32.25" customHeight="1">
      <c r="F153" s="71"/>
      <c r="U153" s="73"/>
    </row>
    <row r="154" spans="6:21" ht="32.25" customHeight="1">
      <c r="F154" s="71"/>
      <c r="U154" s="73"/>
    </row>
    <row r="155" spans="6:21" ht="32.25" customHeight="1">
      <c r="F155" s="71"/>
      <c r="U155" s="73"/>
    </row>
    <row r="156" spans="6:21" ht="32.25" customHeight="1">
      <c r="F156" s="71"/>
      <c r="U156" s="73"/>
    </row>
    <row r="157" spans="6:21" ht="32.25" customHeight="1">
      <c r="F157" s="71"/>
      <c r="U157" s="73"/>
    </row>
    <row r="158" spans="6:21" ht="32.25" customHeight="1">
      <c r="F158" s="71"/>
      <c r="U158" s="73"/>
    </row>
    <row r="159" spans="6:21" ht="32.25" customHeight="1">
      <c r="F159" s="71"/>
      <c r="U159" s="73"/>
    </row>
    <row r="160" spans="6:21" ht="32.25" customHeight="1">
      <c r="F160" s="71"/>
      <c r="U160" s="73"/>
    </row>
    <row r="161" spans="6:21" ht="32.25" customHeight="1">
      <c r="F161" s="71"/>
      <c r="U161" s="73"/>
    </row>
    <row r="162" spans="6:21" ht="32.25" customHeight="1">
      <c r="F162" s="71"/>
      <c r="U162" s="73"/>
    </row>
    <row r="163" spans="6:21" ht="32.25" customHeight="1">
      <c r="F163" s="71"/>
      <c r="U163" s="73"/>
    </row>
    <row r="164" spans="6:21" ht="32.25" customHeight="1">
      <c r="F164" s="71"/>
      <c r="U164" s="73"/>
    </row>
    <row r="165" spans="6:21" ht="32.25" customHeight="1">
      <c r="F165" s="71"/>
      <c r="U165" s="73"/>
    </row>
    <row r="166" spans="6:21" ht="32.25" customHeight="1">
      <c r="F166" s="71"/>
      <c r="U166" s="73"/>
    </row>
    <row r="167" spans="6:21" ht="32.25" customHeight="1">
      <c r="F167" s="71"/>
      <c r="U167" s="73"/>
    </row>
    <row r="168" spans="6:21" ht="32.25" customHeight="1">
      <c r="F168" s="71"/>
      <c r="U168" s="73"/>
    </row>
    <row r="169" spans="6:21" ht="32.25" customHeight="1">
      <c r="F169" s="71"/>
      <c r="U169" s="73"/>
    </row>
    <row r="170" spans="6:21" ht="32.25" customHeight="1">
      <c r="F170" s="71"/>
      <c r="U170" s="73"/>
    </row>
    <row r="171" spans="6:21" ht="32.25" customHeight="1">
      <c r="F171" s="71"/>
      <c r="U171" s="73"/>
    </row>
    <row r="172" spans="6:21" ht="32.25" customHeight="1">
      <c r="F172" s="71"/>
      <c r="U172" s="73"/>
    </row>
    <row r="173" spans="6:21" ht="32.25" customHeight="1">
      <c r="F173" s="71"/>
      <c r="U173" s="73"/>
    </row>
    <row r="174" spans="6:21" ht="32.25" customHeight="1">
      <c r="F174" s="71"/>
      <c r="U174" s="73"/>
    </row>
    <row r="175" spans="6:21" ht="32.25" customHeight="1">
      <c r="F175" s="71"/>
      <c r="U175" s="73"/>
    </row>
    <row r="176" spans="6:21" ht="32.25" customHeight="1">
      <c r="F176" s="71"/>
      <c r="U176" s="73"/>
    </row>
    <row r="177" spans="6:21" ht="32.25" customHeight="1">
      <c r="F177" s="71"/>
      <c r="U177" s="73"/>
    </row>
    <row r="178" spans="6:21" ht="32.25" customHeight="1">
      <c r="F178" s="71"/>
      <c r="U178" s="73"/>
    </row>
    <row r="179" spans="6:21" ht="32.25" customHeight="1">
      <c r="F179" s="71"/>
      <c r="U179" s="73"/>
    </row>
    <row r="180" spans="6:21" ht="32.25" customHeight="1">
      <c r="F180" s="71"/>
      <c r="U180" s="73"/>
    </row>
    <row r="181" spans="6:21" ht="32.25" customHeight="1">
      <c r="F181" s="71"/>
      <c r="U181" s="73"/>
    </row>
    <row r="182" spans="6:21" ht="32.25" customHeight="1">
      <c r="F182" s="71"/>
      <c r="U182" s="73"/>
    </row>
    <row r="183" spans="6:21" ht="32.25" customHeight="1">
      <c r="F183" s="71"/>
      <c r="U183" s="73"/>
    </row>
    <row r="184" spans="6:21" ht="32.25" customHeight="1">
      <c r="F184" s="71"/>
      <c r="U184" s="73"/>
    </row>
    <row r="185" spans="6:21" ht="32.25" customHeight="1">
      <c r="F185" s="71"/>
      <c r="U185" s="73"/>
    </row>
    <row r="186" spans="6:21" ht="32.25" customHeight="1">
      <c r="F186" s="71"/>
      <c r="U186" s="73"/>
    </row>
    <row r="187" spans="6:21" ht="32.25" customHeight="1">
      <c r="F187" s="71"/>
      <c r="U187" s="73"/>
    </row>
    <row r="188" spans="6:21" ht="32.25" customHeight="1">
      <c r="F188" s="71"/>
      <c r="U188" s="73"/>
    </row>
    <row r="189" spans="6:21" ht="32.25" customHeight="1">
      <c r="F189" s="71"/>
      <c r="U189" s="73"/>
    </row>
    <row r="190" spans="6:21" ht="32.25" customHeight="1">
      <c r="F190" s="71"/>
      <c r="U190" s="73"/>
    </row>
    <row r="191" spans="6:21" ht="32.25" customHeight="1">
      <c r="F191" s="71"/>
      <c r="U191" s="73"/>
    </row>
    <row r="192" spans="6:21" ht="32.25" customHeight="1">
      <c r="F192" s="71"/>
      <c r="U192" s="73"/>
    </row>
    <row r="193" spans="6:21" ht="32.25" customHeight="1">
      <c r="F193" s="71"/>
      <c r="U193" s="73"/>
    </row>
    <row r="194" spans="6:21" ht="32.25" customHeight="1">
      <c r="F194" s="71"/>
      <c r="U194" s="73"/>
    </row>
    <row r="195" spans="6:21" ht="32.25" customHeight="1">
      <c r="F195" s="71"/>
      <c r="U195" s="73"/>
    </row>
    <row r="196" spans="6:21" ht="32.25" customHeight="1">
      <c r="F196" s="71"/>
      <c r="U196" s="73"/>
    </row>
    <row r="197" spans="6:21" ht="32.25" customHeight="1">
      <c r="F197" s="71"/>
      <c r="U197" s="73"/>
    </row>
    <row r="198" spans="6:21" ht="32.25" customHeight="1">
      <c r="F198" s="71"/>
      <c r="U198" s="73"/>
    </row>
    <row r="199" spans="6:21" ht="32.25" customHeight="1">
      <c r="F199" s="71"/>
      <c r="U199" s="73"/>
    </row>
    <row r="200" spans="6:21" ht="32.25" customHeight="1">
      <c r="F200" s="71"/>
      <c r="U200" s="73"/>
    </row>
    <row r="201" spans="6:21" ht="32.25" customHeight="1">
      <c r="F201" s="71"/>
      <c r="U201" s="73"/>
    </row>
    <row r="202" spans="6:21" ht="32.25" customHeight="1">
      <c r="F202" s="71"/>
      <c r="U202" s="73"/>
    </row>
    <row r="203" spans="6:21" ht="32.25" customHeight="1">
      <c r="F203" s="71"/>
      <c r="U203" s="73"/>
    </row>
    <row r="204" spans="6:21" ht="32.25" customHeight="1">
      <c r="F204" s="71"/>
      <c r="U204" s="73"/>
    </row>
    <row r="205" spans="6:21" ht="32.25" customHeight="1">
      <c r="F205" s="71"/>
      <c r="U205" s="73"/>
    </row>
    <row r="206" spans="6:21" ht="32.25" customHeight="1">
      <c r="F206" s="71"/>
      <c r="U206" s="73"/>
    </row>
    <row r="207" spans="6:21" ht="32.25" customHeight="1">
      <c r="F207" s="71"/>
      <c r="U207" s="73"/>
    </row>
    <row r="208" spans="6:21" ht="32.25" customHeight="1">
      <c r="F208" s="71"/>
      <c r="U208" s="73"/>
    </row>
    <row r="209" spans="6:21" ht="32.25" customHeight="1">
      <c r="F209" s="71"/>
      <c r="U209" s="73"/>
    </row>
    <row r="210" spans="6:21" ht="32.25" customHeight="1">
      <c r="F210" s="71"/>
      <c r="U210" s="73"/>
    </row>
    <row r="211" spans="6:21" ht="32.25" customHeight="1">
      <c r="F211" s="71"/>
      <c r="U211" s="73"/>
    </row>
    <row r="212" spans="6:21" ht="32.25" customHeight="1">
      <c r="F212" s="71"/>
      <c r="U212" s="73"/>
    </row>
    <row r="213" spans="6:21" ht="32.25" customHeight="1">
      <c r="F213" s="71"/>
      <c r="U213" s="73"/>
    </row>
    <row r="214" spans="6:21" ht="32.25" customHeight="1">
      <c r="F214" s="71"/>
      <c r="U214" s="73"/>
    </row>
    <row r="215" spans="6:21" ht="32.25" customHeight="1">
      <c r="F215" s="71"/>
      <c r="U215" s="73"/>
    </row>
    <row r="216" spans="6:21" ht="32.25" customHeight="1">
      <c r="F216" s="71"/>
      <c r="U216" s="73"/>
    </row>
    <row r="217" spans="6:21" ht="32.25" customHeight="1">
      <c r="F217" s="71"/>
      <c r="U217" s="73"/>
    </row>
    <row r="218" spans="6:21" ht="32.25" customHeight="1">
      <c r="F218" s="71"/>
      <c r="U218" s="73"/>
    </row>
    <row r="219" spans="6:21" ht="32.25" customHeight="1">
      <c r="F219" s="71"/>
      <c r="U219" s="73"/>
    </row>
    <row r="220" spans="6:21" ht="32.25" customHeight="1">
      <c r="F220" s="71"/>
      <c r="U220" s="73"/>
    </row>
    <row r="221" spans="6:21" ht="32.25" customHeight="1">
      <c r="F221" s="71"/>
      <c r="U221" s="73"/>
    </row>
    <row r="222" spans="6:21" ht="32.25" customHeight="1">
      <c r="F222" s="71"/>
      <c r="U222" s="73"/>
    </row>
    <row r="223" spans="6:21" ht="32.25" customHeight="1">
      <c r="F223" s="71"/>
      <c r="U223" s="73"/>
    </row>
    <row r="224" spans="6:21" ht="32.25" customHeight="1">
      <c r="F224" s="71"/>
      <c r="U224" s="73"/>
    </row>
    <row r="225" spans="6:21" ht="32.25" customHeight="1">
      <c r="F225" s="71"/>
      <c r="U225" s="73"/>
    </row>
    <row r="226" spans="6:21" ht="32.25" customHeight="1">
      <c r="F226" s="71"/>
      <c r="U226" s="73"/>
    </row>
    <row r="227" spans="6:21" ht="32.25" customHeight="1">
      <c r="F227" s="71"/>
      <c r="U227" s="73"/>
    </row>
    <row r="228" spans="6:21" ht="32.25" customHeight="1">
      <c r="F228" s="71"/>
      <c r="U228" s="73"/>
    </row>
    <row r="229" spans="6:21" ht="32.25" customHeight="1">
      <c r="F229" s="71"/>
      <c r="U229" s="73"/>
    </row>
    <row r="230" spans="6:21" ht="32.25" customHeight="1">
      <c r="F230" s="71"/>
      <c r="U230" s="73"/>
    </row>
    <row r="231" spans="6:21" ht="32.25" customHeight="1">
      <c r="F231" s="71"/>
      <c r="U231" s="73"/>
    </row>
    <row r="232" spans="6:21" ht="32.25" customHeight="1">
      <c r="F232" s="71"/>
      <c r="U232" s="73"/>
    </row>
    <row r="233" spans="6:21" ht="32.25" customHeight="1">
      <c r="F233" s="71"/>
      <c r="U233" s="73"/>
    </row>
    <row r="234" spans="6:21" ht="32.25" customHeight="1">
      <c r="F234" s="71"/>
      <c r="U234" s="73"/>
    </row>
    <row r="235" spans="6:21" ht="32.25" customHeight="1">
      <c r="F235" s="71"/>
      <c r="U235" s="73"/>
    </row>
    <row r="236" spans="6:21" ht="32.25" customHeight="1">
      <c r="F236" s="71"/>
      <c r="U236" s="73"/>
    </row>
    <row r="237" spans="6:21" ht="32.25" customHeight="1">
      <c r="F237" s="71"/>
      <c r="U237" s="73"/>
    </row>
    <row r="238" spans="6:21" ht="32.25" customHeight="1">
      <c r="F238" s="71"/>
      <c r="U238" s="73"/>
    </row>
    <row r="239" spans="6:21" ht="32.25" customHeight="1">
      <c r="F239" s="71"/>
      <c r="U239" s="73"/>
    </row>
    <row r="240" spans="6:21" ht="32.25" customHeight="1">
      <c r="F240" s="71"/>
      <c r="U240" s="73"/>
    </row>
    <row r="241" spans="6:21" ht="32.25" customHeight="1">
      <c r="F241" s="71"/>
      <c r="U241" s="73"/>
    </row>
    <row r="242" spans="6:21" ht="32.25" customHeight="1">
      <c r="F242" s="71"/>
      <c r="U242" s="73"/>
    </row>
    <row r="243" spans="6:21" ht="32.25" customHeight="1">
      <c r="F243" s="71"/>
      <c r="U243" s="73"/>
    </row>
    <row r="244" spans="6:21" ht="32.25" customHeight="1">
      <c r="F244" s="71"/>
      <c r="U244" s="73"/>
    </row>
    <row r="245" spans="6:21" ht="32.25" customHeight="1">
      <c r="F245" s="71"/>
      <c r="U245" s="73"/>
    </row>
    <row r="246" spans="6:21" ht="32.25" customHeight="1">
      <c r="F246" s="71"/>
      <c r="U246" s="73"/>
    </row>
    <row r="247" spans="6:21" ht="32.25" customHeight="1">
      <c r="F247" s="71"/>
      <c r="U247" s="73"/>
    </row>
    <row r="248" spans="6:21" ht="32.25" customHeight="1">
      <c r="F248" s="71"/>
      <c r="U248" s="73"/>
    </row>
    <row r="249" spans="6:21" ht="32.25" customHeight="1">
      <c r="F249" s="71"/>
      <c r="U249" s="73"/>
    </row>
    <row r="250" spans="6:21" ht="32.25" customHeight="1">
      <c r="F250" s="71"/>
      <c r="U250" s="73"/>
    </row>
    <row r="251" spans="6:21" ht="32.25" customHeight="1">
      <c r="F251" s="71"/>
      <c r="U251" s="73"/>
    </row>
    <row r="252" spans="6:21" ht="32.25" customHeight="1">
      <c r="F252" s="71"/>
      <c r="U252" s="73"/>
    </row>
    <row r="253" spans="6:21" ht="32.25" customHeight="1">
      <c r="F253" s="71"/>
      <c r="U253" s="73"/>
    </row>
    <row r="254" spans="6:21" ht="32.25" customHeight="1">
      <c r="F254" s="71"/>
      <c r="U254" s="73"/>
    </row>
    <row r="255" spans="6:21" ht="32.25" customHeight="1">
      <c r="F255" s="71"/>
      <c r="U255" s="73"/>
    </row>
    <row r="256" spans="6:21" ht="32.25" customHeight="1">
      <c r="F256" s="71"/>
      <c r="U256" s="73"/>
    </row>
    <row r="257" spans="6:21" ht="32.25" customHeight="1">
      <c r="F257" s="71"/>
      <c r="U257" s="73"/>
    </row>
    <row r="258" spans="6:21" ht="32.25" customHeight="1">
      <c r="F258" s="71"/>
      <c r="U258" s="73"/>
    </row>
    <row r="259" spans="6:21" ht="32.25" customHeight="1">
      <c r="F259" s="71"/>
      <c r="U259" s="73"/>
    </row>
    <row r="260" spans="6:21" ht="32.25" customHeight="1">
      <c r="F260" s="71"/>
      <c r="U260" s="73"/>
    </row>
    <row r="261" spans="6:21" ht="32.25" customHeight="1">
      <c r="F261" s="71"/>
      <c r="U261" s="73"/>
    </row>
    <row r="262" spans="6:21" ht="32.25" customHeight="1">
      <c r="F262" s="71"/>
      <c r="U262" s="73"/>
    </row>
    <row r="263" spans="6:21" ht="32.25" customHeight="1">
      <c r="F263" s="71"/>
      <c r="U263" s="73"/>
    </row>
    <row r="264" spans="6:21" ht="32.25" customHeight="1">
      <c r="F264" s="71"/>
      <c r="U264" s="73"/>
    </row>
    <row r="265" spans="6:21" ht="32.25" customHeight="1">
      <c r="F265" s="71"/>
      <c r="U265" s="73"/>
    </row>
    <row r="266" spans="6:21" ht="32.25" customHeight="1">
      <c r="F266" s="71"/>
      <c r="U266" s="73"/>
    </row>
    <row r="267" spans="6:21" ht="32.25" customHeight="1">
      <c r="F267" s="71"/>
      <c r="U267" s="73"/>
    </row>
    <row r="268" spans="6:21" ht="32.25" customHeight="1">
      <c r="F268" s="71"/>
      <c r="U268" s="73"/>
    </row>
    <row r="269" spans="6:21" ht="32.25" customHeight="1">
      <c r="F269" s="71"/>
      <c r="U269" s="73"/>
    </row>
    <row r="270" spans="6:21" ht="32.25" customHeight="1">
      <c r="F270" s="71"/>
      <c r="U270" s="73"/>
    </row>
    <row r="271" spans="6:21" ht="32.25" customHeight="1">
      <c r="F271" s="71"/>
      <c r="U271" s="73"/>
    </row>
    <row r="272" spans="6:21" ht="32.25" customHeight="1">
      <c r="F272" s="71"/>
      <c r="U272" s="73"/>
    </row>
    <row r="273" spans="6:21" ht="32.25" customHeight="1">
      <c r="F273" s="71"/>
      <c r="U273" s="73"/>
    </row>
    <row r="274" spans="6:21" ht="32.25" customHeight="1">
      <c r="F274" s="71"/>
      <c r="U274" s="73"/>
    </row>
    <row r="275" spans="6:21" ht="32.25" customHeight="1">
      <c r="F275" s="71"/>
      <c r="U275" s="73"/>
    </row>
    <row r="276" spans="6:21" ht="32.25" customHeight="1">
      <c r="F276" s="71"/>
      <c r="U276" s="73"/>
    </row>
    <row r="277" spans="6:21" ht="32.25" customHeight="1">
      <c r="F277" s="71"/>
      <c r="U277" s="73"/>
    </row>
    <row r="278" spans="6:21" ht="32.25" customHeight="1">
      <c r="F278" s="71"/>
      <c r="U278" s="73"/>
    </row>
    <row r="279" spans="6:21" ht="32.25" customHeight="1">
      <c r="F279" s="71"/>
      <c r="U279" s="73"/>
    </row>
    <row r="280" spans="6:21" ht="32.25" customHeight="1">
      <c r="F280" s="71"/>
      <c r="U280" s="73"/>
    </row>
    <row r="281" spans="6:21" ht="32.25" customHeight="1">
      <c r="F281" s="71"/>
      <c r="U281" s="73"/>
    </row>
    <row r="282" spans="6:21" ht="32.25" customHeight="1">
      <c r="F282" s="71"/>
      <c r="U282" s="73"/>
    </row>
    <row r="283" spans="6:21" ht="32.25" customHeight="1">
      <c r="F283" s="71"/>
      <c r="U283" s="73"/>
    </row>
    <row r="284" spans="6:21" ht="32.25" customHeight="1">
      <c r="F284" s="71"/>
      <c r="U284" s="73"/>
    </row>
    <row r="285" spans="6:21" ht="32.25" customHeight="1">
      <c r="F285" s="71"/>
      <c r="U285" s="73"/>
    </row>
    <row r="286" spans="6:21" ht="32.25" customHeight="1">
      <c r="F286" s="71"/>
      <c r="U286" s="73"/>
    </row>
    <row r="287" spans="6:21" ht="32.25" customHeight="1">
      <c r="F287" s="71"/>
      <c r="U287" s="73"/>
    </row>
    <row r="288" spans="6:21" ht="32.25" customHeight="1">
      <c r="F288" s="71"/>
      <c r="U288" s="73"/>
    </row>
    <row r="289" spans="6:21" ht="32.25" customHeight="1">
      <c r="F289" s="71"/>
      <c r="U289" s="73"/>
    </row>
    <row r="290" spans="6:21" ht="32.25" customHeight="1">
      <c r="F290" s="71"/>
      <c r="U290" s="73"/>
    </row>
    <row r="291" spans="6:21" ht="32.25" customHeight="1">
      <c r="F291" s="71"/>
      <c r="U291" s="73"/>
    </row>
    <row r="292" spans="6:21" ht="32.25" customHeight="1">
      <c r="F292" s="71"/>
      <c r="U292" s="73"/>
    </row>
    <row r="293" spans="6:21" ht="32.25" customHeight="1">
      <c r="F293" s="71"/>
      <c r="U293" s="73"/>
    </row>
    <row r="294" spans="6:21" ht="32.25" customHeight="1">
      <c r="F294" s="71"/>
      <c r="U294" s="73"/>
    </row>
    <row r="295" spans="6:21" ht="32.25" customHeight="1">
      <c r="F295" s="71"/>
      <c r="U295" s="73"/>
    </row>
    <row r="296" spans="6:21" ht="32.25" customHeight="1">
      <c r="F296" s="71"/>
      <c r="U296" s="73"/>
    </row>
    <row r="297" spans="6:21" ht="32.25" customHeight="1">
      <c r="F297" s="71"/>
      <c r="U297" s="73"/>
    </row>
    <row r="298" spans="6:21" ht="32.25" customHeight="1">
      <c r="F298" s="71"/>
      <c r="U298" s="73"/>
    </row>
    <row r="299" spans="6:21" ht="32.25" customHeight="1">
      <c r="F299" s="71"/>
      <c r="U299" s="73"/>
    </row>
    <row r="300" spans="6:21" ht="32.25" customHeight="1">
      <c r="F300" s="71"/>
      <c r="U300" s="73"/>
    </row>
    <row r="301" spans="6:21" ht="32.25" customHeight="1">
      <c r="F301" s="71"/>
      <c r="U301" s="73"/>
    </row>
    <row r="302" spans="6:21" ht="32.25" customHeight="1">
      <c r="F302" s="71"/>
      <c r="U302" s="73"/>
    </row>
    <row r="303" spans="6:21" ht="32.25" customHeight="1">
      <c r="F303" s="71"/>
      <c r="U303" s="73"/>
    </row>
    <row r="304" spans="6:21" ht="32.25" customHeight="1">
      <c r="F304" s="71"/>
      <c r="U304" s="73"/>
    </row>
    <row r="305" spans="6:21" ht="32.25" customHeight="1">
      <c r="F305" s="71"/>
      <c r="U305" s="73"/>
    </row>
    <row r="306" spans="6:21" ht="32.25" customHeight="1">
      <c r="F306" s="71"/>
      <c r="U306" s="73"/>
    </row>
    <row r="307" spans="6:21" ht="32.25" customHeight="1">
      <c r="F307" s="71"/>
      <c r="U307" s="73"/>
    </row>
    <row r="308" spans="6:21" ht="32.25" customHeight="1">
      <c r="F308" s="71"/>
      <c r="U308" s="73"/>
    </row>
    <row r="309" spans="6:21" ht="32.25" customHeight="1">
      <c r="F309" s="71"/>
      <c r="U309" s="73"/>
    </row>
    <row r="310" spans="6:21" ht="32.25" customHeight="1">
      <c r="F310" s="71"/>
      <c r="U310" s="73"/>
    </row>
    <row r="311" spans="6:21" ht="32.25" customHeight="1">
      <c r="F311" s="71"/>
      <c r="U311" s="73"/>
    </row>
    <row r="312" spans="6:21" ht="32.25" customHeight="1">
      <c r="F312" s="71"/>
      <c r="U312" s="73"/>
    </row>
    <row r="313" spans="6:21" ht="32.25" customHeight="1">
      <c r="F313" s="71"/>
      <c r="U313" s="73"/>
    </row>
    <row r="314" spans="6:21" ht="32.25" customHeight="1">
      <c r="F314" s="71"/>
      <c r="U314" s="73"/>
    </row>
    <row r="315" spans="6:21" ht="32.25" customHeight="1">
      <c r="F315" s="71"/>
      <c r="U315" s="73"/>
    </row>
    <row r="316" spans="6:21" ht="32.25" customHeight="1">
      <c r="F316" s="71"/>
      <c r="U316" s="73"/>
    </row>
    <row r="317" spans="6:21" ht="32.25" customHeight="1">
      <c r="F317" s="71"/>
      <c r="U317" s="73"/>
    </row>
    <row r="318" spans="6:21" ht="32.25" customHeight="1">
      <c r="F318" s="71"/>
      <c r="U318" s="73"/>
    </row>
    <row r="319" spans="6:21" ht="32.25" customHeight="1">
      <c r="F319" s="71"/>
      <c r="U319" s="73"/>
    </row>
    <row r="320" spans="6:21" ht="32.25" customHeight="1">
      <c r="F320" s="71"/>
      <c r="U320" s="73"/>
    </row>
    <row r="321" spans="6:21" ht="32.25" customHeight="1">
      <c r="F321" s="71"/>
      <c r="U321" s="73"/>
    </row>
    <row r="322" spans="6:21" ht="32.25" customHeight="1">
      <c r="F322" s="71"/>
      <c r="U322" s="73"/>
    </row>
    <row r="323" spans="6:21" ht="32.25" customHeight="1">
      <c r="F323" s="71"/>
      <c r="U323" s="73"/>
    </row>
    <row r="324" spans="6:21" ht="32.25" customHeight="1">
      <c r="F324" s="71"/>
      <c r="U324" s="73"/>
    </row>
    <row r="325" spans="6:21" ht="32.25" customHeight="1">
      <c r="F325" s="71"/>
      <c r="U325" s="73"/>
    </row>
    <row r="326" spans="6:21" ht="32.25" customHeight="1">
      <c r="F326" s="71"/>
      <c r="U326" s="73"/>
    </row>
    <row r="327" spans="6:21" ht="32.25" customHeight="1">
      <c r="F327" s="71"/>
      <c r="U327" s="73"/>
    </row>
    <row r="328" spans="6:21" ht="32.25" customHeight="1">
      <c r="F328" s="71"/>
      <c r="U328" s="73"/>
    </row>
    <row r="329" spans="6:21" ht="32.25" customHeight="1">
      <c r="F329" s="71"/>
      <c r="U329" s="73"/>
    </row>
    <row r="330" spans="6:21" ht="32.25" customHeight="1">
      <c r="F330" s="71"/>
      <c r="U330" s="73"/>
    </row>
    <row r="331" spans="6:21" ht="32.25" customHeight="1">
      <c r="F331" s="71"/>
      <c r="U331" s="73"/>
    </row>
    <row r="332" spans="6:21" ht="32.25" customHeight="1">
      <c r="F332" s="71"/>
      <c r="U332" s="73"/>
    </row>
    <row r="333" spans="6:21" ht="32.25" customHeight="1">
      <c r="F333" s="71"/>
      <c r="U333" s="73"/>
    </row>
    <row r="334" spans="6:21" ht="32.25" customHeight="1">
      <c r="F334" s="71"/>
      <c r="U334" s="73"/>
    </row>
    <row r="335" spans="6:21" ht="32.25" customHeight="1">
      <c r="F335" s="71"/>
      <c r="U335" s="73"/>
    </row>
    <row r="336" spans="6:21" ht="32.25" customHeight="1">
      <c r="F336" s="71"/>
      <c r="U336" s="73"/>
    </row>
    <row r="337" spans="6:21" ht="32.25" customHeight="1">
      <c r="F337" s="71"/>
      <c r="U337" s="73"/>
    </row>
    <row r="338" spans="6:21" ht="32.25" customHeight="1">
      <c r="F338" s="71"/>
      <c r="U338" s="73"/>
    </row>
    <row r="339" spans="6:21" ht="32.25" customHeight="1">
      <c r="F339" s="71"/>
      <c r="U339" s="73"/>
    </row>
    <row r="340" spans="6:21" ht="32.25" customHeight="1">
      <c r="F340" s="71"/>
      <c r="U340" s="73"/>
    </row>
    <row r="341" spans="6:21" ht="32.25" customHeight="1">
      <c r="F341" s="71"/>
      <c r="U341" s="73"/>
    </row>
    <row r="342" spans="6:21" ht="32.25" customHeight="1">
      <c r="F342" s="71"/>
      <c r="U342" s="73"/>
    </row>
    <row r="343" spans="6:21" ht="32.25" customHeight="1">
      <c r="F343" s="71"/>
      <c r="U343" s="73"/>
    </row>
    <row r="344" spans="6:21" ht="32.25" customHeight="1">
      <c r="F344" s="71"/>
      <c r="U344" s="73"/>
    </row>
    <row r="345" spans="6:21" ht="32.25" customHeight="1">
      <c r="F345" s="71"/>
      <c r="U345" s="73"/>
    </row>
    <row r="346" spans="6:21" ht="32.25" customHeight="1">
      <c r="F346" s="71"/>
      <c r="U346" s="73"/>
    </row>
    <row r="347" spans="6:21" ht="32.25" customHeight="1">
      <c r="F347" s="71"/>
      <c r="U347" s="73"/>
    </row>
    <row r="348" spans="6:21" ht="32.25" customHeight="1">
      <c r="F348" s="71"/>
      <c r="U348" s="73"/>
    </row>
    <row r="349" spans="6:21" ht="32.25" customHeight="1">
      <c r="F349" s="71"/>
      <c r="U349" s="73"/>
    </row>
    <row r="350" spans="6:21" ht="32.25" customHeight="1">
      <c r="F350" s="71"/>
      <c r="U350" s="73"/>
    </row>
    <row r="351" spans="6:21" ht="32.25" customHeight="1">
      <c r="F351" s="71"/>
      <c r="U351" s="73"/>
    </row>
    <row r="352" spans="6:21" ht="32.25" customHeight="1">
      <c r="F352" s="71"/>
      <c r="U352" s="73"/>
    </row>
    <row r="353" spans="6:21" ht="32.25" customHeight="1">
      <c r="F353" s="71"/>
      <c r="U353" s="73"/>
    </row>
    <row r="354" spans="6:21" ht="32.25" customHeight="1">
      <c r="F354" s="71"/>
      <c r="U354" s="73"/>
    </row>
    <row r="355" spans="6:21" ht="32.25" customHeight="1">
      <c r="F355" s="71"/>
      <c r="U355" s="73"/>
    </row>
    <row r="356" spans="6:21" ht="32.25" customHeight="1">
      <c r="F356" s="71"/>
      <c r="U356" s="73"/>
    </row>
    <row r="357" spans="6:21" ht="32.25" customHeight="1">
      <c r="F357" s="71"/>
      <c r="U357" s="73"/>
    </row>
    <row r="358" spans="6:21" ht="32.25" customHeight="1">
      <c r="F358" s="71"/>
      <c r="U358" s="73"/>
    </row>
    <row r="359" spans="6:21" ht="32.25" customHeight="1">
      <c r="F359" s="71"/>
      <c r="U359" s="73"/>
    </row>
    <row r="360" spans="6:21" ht="32.25" customHeight="1">
      <c r="F360" s="71"/>
      <c r="U360" s="73"/>
    </row>
    <row r="361" spans="6:21" ht="32.25" customHeight="1">
      <c r="F361" s="71"/>
      <c r="U361" s="73"/>
    </row>
    <row r="362" spans="6:21" ht="32.25" customHeight="1">
      <c r="F362" s="71"/>
      <c r="U362" s="73"/>
    </row>
    <row r="363" spans="6:21" ht="32.25" customHeight="1">
      <c r="F363" s="71"/>
      <c r="U363" s="73"/>
    </row>
    <row r="364" spans="6:21" ht="32.25" customHeight="1">
      <c r="F364" s="71"/>
      <c r="U364" s="73"/>
    </row>
    <row r="365" spans="6:21" ht="32.25" customHeight="1">
      <c r="F365" s="71"/>
      <c r="U365" s="73"/>
    </row>
    <row r="366" spans="6:21" ht="32.25" customHeight="1">
      <c r="F366" s="71"/>
      <c r="U366" s="73"/>
    </row>
    <row r="367" spans="6:21" ht="32.25" customHeight="1">
      <c r="F367" s="71"/>
      <c r="U367" s="73"/>
    </row>
    <row r="368" spans="6:21" ht="32.25" customHeight="1">
      <c r="F368" s="71"/>
      <c r="U368" s="73"/>
    </row>
    <row r="369" spans="6:21" ht="32.25" customHeight="1">
      <c r="F369" s="71"/>
      <c r="U369" s="73"/>
    </row>
    <row r="370" spans="6:21" ht="32.25" customHeight="1">
      <c r="F370" s="71"/>
      <c r="U370" s="73"/>
    </row>
    <row r="371" spans="6:21" ht="32.25" customHeight="1">
      <c r="F371" s="71"/>
      <c r="U371" s="73"/>
    </row>
    <row r="372" spans="6:21" ht="32.25" customHeight="1">
      <c r="F372" s="71"/>
      <c r="U372" s="73"/>
    </row>
    <row r="373" spans="6:21" ht="32.25" customHeight="1">
      <c r="F373" s="71"/>
      <c r="U373" s="73"/>
    </row>
    <row r="374" spans="6:21" ht="32.25" customHeight="1">
      <c r="F374" s="71"/>
      <c r="U374" s="73"/>
    </row>
    <row r="375" spans="6:21" ht="32.25" customHeight="1">
      <c r="F375" s="71"/>
      <c r="U375" s="73"/>
    </row>
    <row r="376" spans="6:21" ht="32.25" customHeight="1">
      <c r="F376" s="71"/>
      <c r="U376" s="73"/>
    </row>
    <row r="377" spans="6:21" ht="32.25" customHeight="1">
      <c r="F377" s="71"/>
      <c r="U377" s="73"/>
    </row>
    <row r="378" spans="6:21" ht="32.25" customHeight="1">
      <c r="F378" s="71"/>
      <c r="U378" s="73"/>
    </row>
    <row r="379" spans="6:21" ht="32.25" customHeight="1">
      <c r="F379" s="71"/>
      <c r="U379" s="73"/>
    </row>
    <row r="380" spans="6:21" ht="32.25" customHeight="1">
      <c r="F380" s="71"/>
      <c r="U380" s="73"/>
    </row>
    <row r="381" spans="6:21" ht="32.25" customHeight="1">
      <c r="F381" s="71"/>
      <c r="U381" s="73"/>
    </row>
    <row r="382" spans="6:21" ht="32.25" customHeight="1">
      <c r="F382" s="71"/>
      <c r="U382" s="73"/>
    </row>
    <row r="383" spans="6:21" ht="32.25" customHeight="1">
      <c r="F383" s="71"/>
      <c r="U383" s="73"/>
    </row>
    <row r="384" spans="6:21" ht="32.25" customHeight="1">
      <c r="F384" s="71"/>
      <c r="U384" s="73"/>
    </row>
    <row r="385" spans="6:21" ht="32.25" customHeight="1">
      <c r="F385" s="71"/>
      <c r="U385" s="73"/>
    </row>
    <row r="386" spans="6:21" ht="32.25" customHeight="1">
      <c r="F386" s="71"/>
      <c r="U386" s="73"/>
    </row>
    <row r="387" spans="6:21" ht="32.25" customHeight="1">
      <c r="F387" s="71"/>
      <c r="U387" s="73"/>
    </row>
    <row r="388" spans="6:21" ht="32.25" customHeight="1">
      <c r="F388" s="71"/>
      <c r="U388" s="73"/>
    </row>
    <row r="389" spans="6:21" ht="32.25" customHeight="1">
      <c r="F389" s="71"/>
      <c r="U389" s="73"/>
    </row>
    <row r="390" spans="6:21" ht="32.25" customHeight="1">
      <c r="F390" s="71"/>
      <c r="U390" s="73"/>
    </row>
    <row r="391" spans="6:21" ht="32.25" customHeight="1">
      <c r="F391" s="71"/>
      <c r="U391" s="73"/>
    </row>
    <row r="392" spans="6:21" ht="32.25" customHeight="1">
      <c r="F392" s="71"/>
      <c r="U392" s="73"/>
    </row>
    <row r="393" spans="6:21" ht="32.25" customHeight="1">
      <c r="F393" s="71"/>
      <c r="U393" s="73"/>
    </row>
    <row r="394" spans="6:21" ht="32.25" customHeight="1">
      <c r="F394" s="71"/>
      <c r="U394" s="73"/>
    </row>
    <row r="395" spans="6:21" ht="32.25" customHeight="1">
      <c r="F395" s="71"/>
      <c r="U395" s="73"/>
    </row>
    <row r="396" spans="6:21" ht="32.25" customHeight="1">
      <c r="F396" s="71"/>
      <c r="U396" s="73"/>
    </row>
    <row r="397" spans="6:21" ht="32.25" customHeight="1">
      <c r="F397" s="71"/>
      <c r="U397" s="73"/>
    </row>
    <row r="398" spans="6:21" ht="32.25" customHeight="1">
      <c r="F398" s="71"/>
      <c r="U398" s="73"/>
    </row>
    <row r="399" spans="6:21" ht="32.25" customHeight="1">
      <c r="F399" s="71"/>
      <c r="U399" s="73"/>
    </row>
    <row r="400" spans="6:21" ht="32.25" customHeight="1">
      <c r="F400" s="71"/>
      <c r="U400" s="73"/>
    </row>
    <row r="401" spans="6:21" ht="32.25" customHeight="1">
      <c r="F401" s="71"/>
      <c r="U401" s="73"/>
    </row>
    <row r="402" spans="6:21" ht="32.25" customHeight="1">
      <c r="F402" s="71"/>
      <c r="U402" s="73"/>
    </row>
    <row r="403" spans="6:21" ht="32.25" customHeight="1">
      <c r="F403" s="71"/>
      <c r="U403" s="73"/>
    </row>
    <row r="404" spans="6:21" ht="32.25" customHeight="1">
      <c r="F404" s="71"/>
      <c r="U404" s="73"/>
    </row>
    <row r="405" spans="6:21" ht="32.25" customHeight="1">
      <c r="F405" s="71"/>
      <c r="U405" s="73"/>
    </row>
    <row r="406" spans="6:21" ht="32.25" customHeight="1">
      <c r="F406" s="71"/>
      <c r="U406" s="73"/>
    </row>
    <row r="407" spans="6:21" ht="32.25" customHeight="1">
      <c r="F407" s="71"/>
      <c r="U407" s="73"/>
    </row>
    <row r="408" spans="6:21" ht="32.25" customHeight="1">
      <c r="F408" s="71"/>
      <c r="U408" s="73"/>
    </row>
    <row r="409" spans="6:21" ht="32.25" customHeight="1">
      <c r="F409" s="71"/>
      <c r="U409" s="73"/>
    </row>
    <row r="410" spans="6:21" ht="32.25" customHeight="1">
      <c r="F410" s="71"/>
      <c r="U410" s="73"/>
    </row>
    <row r="411" spans="6:21" ht="32.25" customHeight="1">
      <c r="F411" s="71"/>
      <c r="U411" s="73"/>
    </row>
    <row r="412" spans="6:21" ht="32.25" customHeight="1">
      <c r="F412" s="71"/>
      <c r="U412" s="73"/>
    </row>
    <row r="413" spans="6:21" ht="32.25" customHeight="1">
      <c r="F413" s="71"/>
      <c r="U413" s="73"/>
    </row>
    <row r="414" spans="6:21" ht="32.25" customHeight="1">
      <c r="F414" s="71"/>
      <c r="U414" s="73"/>
    </row>
    <row r="415" spans="6:21" ht="32.25" customHeight="1">
      <c r="F415" s="71"/>
      <c r="U415" s="73"/>
    </row>
    <row r="416" spans="6:21" ht="32.25" customHeight="1">
      <c r="F416" s="71"/>
      <c r="U416" s="73"/>
    </row>
    <row r="417" spans="6:21" ht="32.25" customHeight="1">
      <c r="F417" s="71"/>
      <c r="U417" s="73"/>
    </row>
    <row r="418" spans="6:21" ht="32.25" customHeight="1">
      <c r="F418" s="71"/>
      <c r="U418" s="73"/>
    </row>
    <row r="419" spans="6:21" ht="32.25" customHeight="1">
      <c r="F419" s="71"/>
      <c r="U419" s="73"/>
    </row>
    <row r="420" spans="6:21" ht="32.25" customHeight="1">
      <c r="F420" s="71"/>
      <c r="U420" s="73"/>
    </row>
    <row r="421" spans="6:21" ht="32.25" customHeight="1">
      <c r="F421" s="71"/>
      <c r="U421" s="73"/>
    </row>
    <row r="422" spans="6:21" ht="32.25" customHeight="1">
      <c r="F422" s="71"/>
      <c r="U422" s="73"/>
    </row>
    <row r="423" spans="6:21" ht="32.25" customHeight="1">
      <c r="F423" s="71"/>
      <c r="U423" s="73"/>
    </row>
    <row r="424" spans="6:21" ht="32.25" customHeight="1">
      <c r="F424" s="71"/>
      <c r="U424" s="73"/>
    </row>
    <row r="425" spans="6:21" ht="32.25" customHeight="1">
      <c r="F425" s="71"/>
      <c r="U425" s="73"/>
    </row>
    <row r="426" spans="6:21" ht="32.25" customHeight="1">
      <c r="F426" s="71"/>
      <c r="U426" s="73"/>
    </row>
    <row r="427" spans="6:21" ht="32.25" customHeight="1">
      <c r="F427" s="71"/>
      <c r="U427" s="73"/>
    </row>
    <row r="428" spans="6:21" ht="32.25" customHeight="1">
      <c r="F428" s="71"/>
      <c r="U428" s="73"/>
    </row>
    <row r="429" spans="6:21" ht="32.25" customHeight="1">
      <c r="F429" s="71"/>
      <c r="U429" s="73"/>
    </row>
    <row r="430" spans="6:21" ht="32.25" customHeight="1">
      <c r="F430" s="71"/>
      <c r="U430" s="73"/>
    </row>
    <row r="431" spans="6:21" ht="32.25" customHeight="1">
      <c r="F431" s="71"/>
      <c r="U431" s="73"/>
    </row>
    <row r="432" spans="6:21" ht="32.25" customHeight="1">
      <c r="F432" s="71"/>
      <c r="U432" s="73"/>
    </row>
    <row r="433" spans="6:21" ht="32.25" customHeight="1">
      <c r="F433" s="71"/>
      <c r="U433" s="73"/>
    </row>
    <row r="434" spans="6:21" ht="32.25" customHeight="1">
      <c r="F434" s="71"/>
      <c r="U434" s="73"/>
    </row>
    <row r="435" spans="6:21" ht="32.25" customHeight="1">
      <c r="F435" s="71"/>
      <c r="U435" s="73"/>
    </row>
    <row r="436" spans="6:21" ht="32.25" customHeight="1">
      <c r="F436" s="71"/>
      <c r="U436" s="73"/>
    </row>
    <row r="437" spans="6:21" ht="32.25" customHeight="1">
      <c r="F437" s="71"/>
      <c r="U437" s="73"/>
    </row>
    <row r="438" spans="6:21" ht="32.25" customHeight="1">
      <c r="F438" s="71"/>
      <c r="U438" s="73"/>
    </row>
    <row r="439" spans="6:21" ht="32.25" customHeight="1">
      <c r="F439" s="71"/>
      <c r="U439" s="73"/>
    </row>
    <row r="440" spans="6:21" ht="32.25" customHeight="1">
      <c r="F440" s="71"/>
      <c r="U440" s="73"/>
    </row>
    <row r="441" spans="6:21" ht="32.25" customHeight="1">
      <c r="F441" s="71"/>
      <c r="U441" s="73"/>
    </row>
    <row r="442" spans="6:21" ht="32.25" customHeight="1">
      <c r="F442" s="71"/>
      <c r="U442" s="73"/>
    </row>
    <row r="443" spans="6:21" ht="32.25" customHeight="1">
      <c r="F443" s="71"/>
      <c r="U443" s="73"/>
    </row>
    <row r="444" spans="6:21" ht="32.25" customHeight="1">
      <c r="F444" s="71"/>
      <c r="U444" s="73"/>
    </row>
    <row r="445" spans="6:21" ht="32.25" customHeight="1">
      <c r="F445" s="71"/>
      <c r="U445" s="73"/>
    </row>
    <row r="446" spans="6:21" ht="32.25" customHeight="1">
      <c r="F446" s="71"/>
      <c r="U446" s="73"/>
    </row>
    <row r="447" spans="6:21" ht="32.25" customHeight="1">
      <c r="F447" s="71"/>
      <c r="U447" s="73"/>
    </row>
    <row r="448" spans="6:21" ht="32.25" customHeight="1">
      <c r="F448" s="71"/>
      <c r="U448" s="73"/>
    </row>
    <row r="449" spans="6:21" ht="32.25" customHeight="1">
      <c r="F449" s="71"/>
      <c r="U449" s="73"/>
    </row>
    <row r="450" spans="6:21" ht="32.25" customHeight="1">
      <c r="F450" s="71"/>
      <c r="U450" s="73"/>
    </row>
    <row r="451" spans="6:21" ht="32.25" customHeight="1">
      <c r="F451" s="71"/>
      <c r="U451" s="73"/>
    </row>
    <row r="452" spans="6:21" ht="32.25" customHeight="1">
      <c r="F452" s="71"/>
      <c r="U452" s="73"/>
    </row>
    <row r="453" spans="6:21" ht="32.25" customHeight="1">
      <c r="F453" s="71"/>
      <c r="U453" s="73"/>
    </row>
    <row r="454" spans="6:21" ht="32.25" customHeight="1">
      <c r="F454" s="71"/>
      <c r="U454" s="73"/>
    </row>
    <row r="455" spans="6:21" ht="32.25" customHeight="1">
      <c r="F455" s="71"/>
      <c r="U455" s="73"/>
    </row>
    <row r="456" spans="6:21" ht="32.25" customHeight="1">
      <c r="F456" s="71"/>
      <c r="U456" s="73"/>
    </row>
    <row r="457" spans="6:21" ht="32.25" customHeight="1">
      <c r="F457" s="71"/>
      <c r="U457" s="73"/>
    </row>
    <row r="458" spans="6:21" ht="32.25" customHeight="1">
      <c r="F458" s="71"/>
      <c r="U458" s="73"/>
    </row>
    <row r="459" spans="6:21" ht="32.25" customHeight="1">
      <c r="F459" s="71"/>
      <c r="U459" s="73"/>
    </row>
    <row r="460" spans="6:21" ht="32.25" customHeight="1">
      <c r="F460" s="71"/>
      <c r="U460" s="73"/>
    </row>
    <row r="461" spans="6:21" ht="32.25" customHeight="1">
      <c r="F461" s="71"/>
      <c r="U461" s="73"/>
    </row>
    <row r="462" spans="6:21" ht="32.25" customHeight="1">
      <c r="F462" s="71"/>
      <c r="U462" s="73"/>
    </row>
    <row r="463" spans="6:21" ht="32.25" customHeight="1">
      <c r="F463" s="71"/>
      <c r="U463" s="73"/>
    </row>
    <row r="464" spans="6:21" ht="32.25" customHeight="1">
      <c r="F464" s="71"/>
      <c r="U464" s="73"/>
    </row>
    <row r="465" spans="6:21" ht="32.25" customHeight="1">
      <c r="F465" s="71"/>
      <c r="U465" s="73"/>
    </row>
    <row r="466" spans="6:21" ht="32.25" customHeight="1">
      <c r="F466" s="71"/>
      <c r="U466" s="73"/>
    </row>
    <row r="467" spans="6:21" ht="32.25" customHeight="1">
      <c r="F467" s="71"/>
      <c r="U467" s="73"/>
    </row>
    <row r="468" spans="6:21" ht="32.25" customHeight="1">
      <c r="F468" s="71"/>
      <c r="U468" s="73"/>
    </row>
    <row r="469" spans="6:21" ht="32.25" customHeight="1">
      <c r="F469" s="71"/>
      <c r="U469" s="73"/>
    </row>
    <row r="470" spans="6:21" ht="32.25" customHeight="1">
      <c r="F470" s="71"/>
      <c r="U470" s="73"/>
    </row>
    <row r="471" spans="6:21" ht="32.25" customHeight="1">
      <c r="F471" s="71"/>
      <c r="U471" s="73"/>
    </row>
    <row r="472" spans="6:21" ht="32.25" customHeight="1">
      <c r="F472" s="71"/>
      <c r="U472" s="73"/>
    </row>
    <row r="473" spans="6:21" ht="32.25" customHeight="1">
      <c r="F473" s="71"/>
      <c r="U473" s="73"/>
    </row>
    <row r="474" spans="6:21" ht="32.25" customHeight="1">
      <c r="F474" s="71"/>
      <c r="U474" s="73"/>
    </row>
    <row r="475" spans="6:21" ht="32.25" customHeight="1">
      <c r="F475" s="71"/>
      <c r="U475" s="73"/>
    </row>
    <row r="476" spans="6:21" ht="32.25" customHeight="1">
      <c r="F476" s="71"/>
      <c r="U476" s="73"/>
    </row>
    <row r="477" spans="6:21" ht="32.25" customHeight="1">
      <c r="F477" s="71"/>
      <c r="U477" s="73"/>
    </row>
    <row r="478" spans="6:21" ht="32.25" customHeight="1">
      <c r="F478" s="71"/>
      <c r="U478" s="73"/>
    </row>
    <row r="479" spans="6:21" ht="32.25" customHeight="1">
      <c r="F479" s="71"/>
      <c r="U479" s="73"/>
    </row>
    <row r="480" spans="6:21" ht="32.25" customHeight="1">
      <c r="F480" s="71"/>
      <c r="U480" s="73"/>
    </row>
    <row r="481" spans="6:21" ht="32.25" customHeight="1">
      <c r="F481" s="71"/>
      <c r="U481" s="73"/>
    </row>
    <row r="482" spans="6:21" ht="32.25" customHeight="1">
      <c r="F482" s="71"/>
      <c r="U482" s="73"/>
    </row>
    <row r="483" spans="6:21" ht="32.25" customHeight="1">
      <c r="F483" s="71"/>
      <c r="U483" s="73"/>
    </row>
    <row r="484" spans="6:21" ht="32.25" customHeight="1">
      <c r="F484" s="71"/>
      <c r="U484" s="73"/>
    </row>
    <row r="485" spans="6:21" ht="32.25" customHeight="1">
      <c r="F485" s="71"/>
      <c r="U485" s="73"/>
    </row>
    <row r="486" spans="6:21" ht="32.25" customHeight="1">
      <c r="F486" s="71"/>
      <c r="U486" s="73"/>
    </row>
    <row r="487" spans="6:21" ht="32.25" customHeight="1">
      <c r="F487" s="71"/>
      <c r="U487" s="73"/>
    </row>
    <row r="488" spans="6:21" ht="32.25" customHeight="1">
      <c r="F488" s="71"/>
      <c r="U488" s="73"/>
    </row>
    <row r="489" spans="6:21" ht="32.25" customHeight="1">
      <c r="F489" s="71"/>
      <c r="U489" s="73"/>
    </row>
    <row r="490" spans="6:21" ht="32.25" customHeight="1">
      <c r="F490" s="71"/>
      <c r="U490" s="73"/>
    </row>
    <row r="491" spans="6:21" ht="32.25" customHeight="1">
      <c r="F491" s="71"/>
      <c r="U491" s="73"/>
    </row>
    <row r="492" spans="6:21" ht="32.25" customHeight="1">
      <c r="F492" s="71"/>
      <c r="U492" s="73"/>
    </row>
    <row r="493" spans="6:21" ht="32.25" customHeight="1">
      <c r="F493" s="71"/>
      <c r="U493" s="73"/>
    </row>
    <row r="494" spans="6:21" ht="32.25" customHeight="1">
      <c r="F494" s="71"/>
      <c r="U494" s="73"/>
    </row>
    <row r="495" spans="6:21" ht="32.25" customHeight="1">
      <c r="F495" s="71"/>
      <c r="U495" s="73"/>
    </row>
    <row r="496" spans="6:21" ht="32.25" customHeight="1">
      <c r="F496" s="71"/>
      <c r="U496" s="73"/>
    </row>
    <row r="497" spans="6:21" ht="32.25" customHeight="1">
      <c r="F497" s="71"/>
      <c r="U497" s="73"/>
    </row>
    <row r="498" spans="6:21" ht="32.25" customHeight="1">
      <c r="F498" s="71"/>
      <c r="U498" s="73"/>
    </row>
    <row r="499" spans="6:21" ht="32.25" customHeight="1">
      <c r="F499" s="71"/>
      <c r="U499" s="73"/>
    </row>
    <row r="500" spans="6:21" ht="32.25" customHeight="1">
      <c r="F500" s="71"/>
      <c r="U500" s="73"/>
    </row>
    <row r="501" spans="6:21" ht="32.25" customHeight="1">
      <c r="F501" s="71"/>
      <c r="U501" s="73"/>
    </row>
    <row r="502" spans="6:21" ht="32.25" customHeight="1">
      <c r="F502" s="71"/>
      <c r="U502" s="73"/>
    </row>
    <row r="503" spans="6:21" ht="32.25" customHeight="1">
      <c r="F503" s="71"/>
      <c r="U503" s="73"/>
    </row>
    <row r="504" spans="6:21" ht="32.25" customHeight="1">
      <c r="F504" s="71"/>
      <c r="U504" s="73"/>
    </row>
    <row r="505" spans="6:21" ht="32.25" customHeight="1">
      <c r="F505" s="71"/>
      <c r="U505" s="73"/>
    </row>
    <row r="506" spans="6:21" ht="32.25" customHeight="1">
      <c r="F506" s="71"/>
      <c r="U506" s="73"/>
    </row>
    <row r="507" spans="6:21" ht="32.25" customHeight="1">
      <c r="F507" s="71"/>
      <c r="U507" s="73"/>
    </row>
    <row r="508" spans="6:21" ht="32.25" customHeight="1">
      <c r="F508" s="71"/>
      <c r="U508" s="73"/>
    </row>
    <row r="509" spans="6:21" ht="32.25" customHeight="1">
      <c r="F509" s="71"/>
      <c r="U509" s="73"/>
    </row>
    <row r="510" spans="6:21" ht="32.25" customHeight="1">
      <c r="F510" s="71"/>
      <c r="U510" s="73"/>
    </row>
    <row r="511" spans="6:21" ht="32.25" customHeight="1">
      <c r="F511" s="71"/>
      <c r="U511" s="73"/>
    </row>
    <row r="512" spans="6:21" ht="32.25" customHeight="1">
      <c r="F512" s="71"/>
      <c r="U512" s="73"/>
    </row>
    <row r="513" spans="6:21" ht="32.25" customHeight="1">
      <c r="F513" s="71"/>
      <c r="U513" s="73"/>
    </row>
    <row r="514" spans="6:21" ht="32.25" customHeight="1">
      <c r="F514" s="71"/>
      <c r="U514" s="73"/>
    </row>
    <row r="515" spans="6:21" ht="32.25" customHeight="1">
      <c r="F515" s="71"/>
      <c r="U515" s="73"/>
    </row>
    <row r="516" spans="6:21" ht="32.25" customHeight="1">
      <c r="F516" s="71"/>
      <c r="U516" s="73"/>
    </row>
    <row r="517" spans="6:21" ht="32.25" customHeight="1">
      <c r="F517" s="71"/>
      <c r="U517" s="73"/>
    </row>
    <row r="518" spans="6:21" ht="32.25" customHeight="1">
      <c r="F518" s="71"/>
      <c r="U518" s="73"/>
    </row>
    <row r="519" spans="6:21" ht="32.25" customHeight="1">
      <c r="F519" s="71"/>
      <c r="U519" s="73"/>
    </row>
    <row r="520" spans="6:21" ht="32.25" customHeight="1">
      <c r="F520" s="71"/>
      <c r="U520" s="73"/>
    </row>
    <row r="521" spans="6:21" ht="32.25" customHeight="1">
      <c r="F521" s="71"/>
      <c r="U521" s="73"/>
    </row>
    <row r="522" spans="6:21" ht="32.25" customHeight="1">
      <c r="F522" s="71"/>
      <c r="U522" s="73"/>
    </row>
    <row r="523" spans="6:21" ht="32.25" customHeight="1">
      <c r="F523" s="71"/>
      <c r="U523" s="73"/>
    </row>
    <row r="524" spans="6:21" ht="32.25" customHeight="1">
      <c r="F524" s="71"/>
      <c r="U524" s="73"/>
    </row>
    <row r="525" spans="6:21" ht="32.25" customHeight="1">
      <c r="F525" s="71"/>
      <c r="U525" s="73"/>
    </row>
    <row r="526" spans="6:21" ht="32.25" customHeight="1">
      <c r="F526" s="71"/>
      <c r="U526" s="73"/>
    </row>
    <row r="527" spans="6:21" ht="32.25" customHeight="1">
      <c r="F527" s="71"/>
      <c r="U527" s="73"/>
    </row>
    <row r="528" spans="6:21" ht="32.25" customHeight="1">
      <c r="F528" s="71"/>
      <c r="U528" s="73"/>
    </row>
    <row r="529" spans="6:21" ht="32.25" customHeight="1">
      <c r="F529" s="71"/>
      <c r="U529" s="73"/>
    </row>
    <row r="530" spans="6:21" ht="32.25" customHeight="1">
      <c r="F530" s="71"/>
      <c r="U530" s="73"/>
    </row>
    <row r="531" spans="6:21" ht="32.25" customHeight="1">
      <c r="F531" s="71"/>
      <c r="U531" s="73"/>
    </row>
    <row r="532" spans="6:21" ht="32.25" customHeight="1">
      <c r="F532" s="71"/>
      <c r="U532" s="73"/>
    </row>
    <row r="533" spans="6:21" ht="32.25" customHeight="1">
      <c r="F533" s="71"/>
      <c r="U533" s="73"/>
    </row>
    <row r="534" spans="6:21" ht="32.25" customHeight="1">
      <c r="F534" s="71"/>
      <c r="U534" s="73"/>
    </row>
    <row r="535" spans="6:21" ht="32.25" customHeight="1">
      <c r="F535" s="71"/>
      <c r="U535" s="73"/>
    </row>
    <row r="536" spans="6:21" ht="32.25" customHeight="1">
      <c r="F536" s="71"/>
      <c r="U536" s="73"/>
    </row>
    <row r="537" spans="6:21" ht="32.25" customHeight="1">
      <c r="F537" s="71"/>
      <c r="U537" s="73"/>
    </row>
    <row r="538" spans="6:21" ht="32.25" customHeight="1">
      <c r="F538" s="71"/>
      <c r="U538" s="73"/>
    </row>
    <row r="539" spans="6:21" ht="32.25" customHeight="1">
      <c r="F539" s="71"/>
      <c r="U539" s="73"/>
    </row>
    <row r="540" spans="6:21" ht="32.25" customHeight="1">
      <c r="F540" s="71"/>
      <c r="U540" s="73"/>
    </row>
    <row r="541" spans="6:21" ht="32.25" customHeight="1">
      <c r="F541" s="71"/>
      <c r="U541" s="73"/>
    </row>
    <row r="542" spans="6:21" ht="32.25" customHeight="1">
      <c r="F542" s="71"/>
      <c r="U542" s="73"/>
    </row>
    <row r="543" spans="6:21" ht="32.25" customHeight="1">
      <c r="F543" s="71"/>
      <c r="U543" s="73"/>
    </row>
    <row r="544" spans="6:21" ht="32.25" customHeight="1">
      <c r="F544" s="71"/>
      <c r="U544" s="73"/>
    </row>
    <row r="545" spans="6:21" ht="32.25" customHeight="1">
      <c r="F545" s="71"/>
      <c r="U545" s="73"/>
    </row>
    <row r="546" spans="6:21" ht="32.25" customHeight="1">
      <c r="F546" s="71"/>
      <c r="U546" s="73"/>
    </row>
    <row r="547" spans="6:21" ht="32.25" customHeight="1">
      <c r="F547" s="71"/>
      <c r="U547" s="73"/>
    </row>
    <row r="548" spans="6:21" ht="32.25" customHeight="1">
      <c r="F548" s="71"/>
      <c r="U548" s="73"/>
    </row>
    <row r="549" spans="6:21" ht="32.25" customHeight="1">
      <c r="F549" s="71"/>
      <c r="U549" s="73"/>
    </row>
    <row r="550" spans="6:21" ht="32.25" customHeight="1">
      <c r="F550" s="71"/>
      <c r="U550" s="73"/>
    </row>
    <row r="551" spans="6:21" ht="32.25" customHeight="1">
      <c r="F551" s="71"/>
      <c r="U551" s="73"/>
    </row>
    <row r="552" spans="6:21" ht="32.25" customHeight="1">
      <c r="F552" s="71"/>
      <c r="U552" s="73"/>
    </row>
    <row r="553" spans="6:21" ht="32.25" customHeight="1">
      <c r="F553" s="71"/>
      <c r="U553" s="73"/>
    </row>
    <row r="554" spans="6:21" ht="32.25" customHeight="1">
      <c r="F554" s="71"/>
      <c r="U554" s="73"/>
    </row>
    <row r="555" spans="6:21" ht="32.25" customHeight="1">
      <c r="F555" s="71"/>
      <c r="U555" s="73"/>
    </row>
    <row r="556" spans="6:21" ht="32.25" customHeight="1">
      <c r="F556" s="71"/>
      <c r="U556" s="73"/>
    </row>
    <row r="557" spans="6:21" ht="32.25" customHeight="1">
      <c r="F557" s="71"/>
      <c r="U557" s="73"/>
    </row>
    <row r="558" spans="6:21" ht="32.25" customHeight="1">
      <c r="F558" s="71"/>
      <c r="U558" s="73"/>
    </row>
    <row r="559" spans="6:21" ht="32.25" customHeight="1">
      <c r="F559" s="71"/>
      <c r="U559" s="73"/>
    </row>
    <row r="560" spans="6:21" ht="32.25" customHeight="1">
      <c r="F560" s="71"/>
      <c r="U560" s="73"/>
    </row>
    <row r="561" spans="6:21" ht="32.25" customHeight="1">
      <c r="F561" s="71"/>
      <c r="U561" s="73"/>
    </row>
    <row r="562" spans="6:21" ht="32.25" customHeight="1">
      <c r="F562" s="71"/>
      <c r="U562" s="73"/>
    </row>
    <row r="563" spans="6:21" ht="32.25" customHeight="1">
      <c r="F563" s="71"/>
      <c r="U563" s="73"/>
    </row>
    <row r="564" spans="6:21" ht="32.25" customHeight="1">
      <c r="F564" s="71"/>
      <c r="U564" s="73"/>
    </row>
    <row r="565" spans="6:21" ht="32.25" customHeight="1">
      <c r="F565" s="71"/>
      <c r="U565" s="73"/>
    </row>
    <row r="566" spans="6:21" ht="32.25" customHeight="1">
      <c r="F566" s="71"/>
      <c r="U566" s="73"/>
    </row>
    <row r="567" spans="6:21" ht="32.25" customHeight="1">
      <c r="F567" s="71"/>
      <c r="U567" s="73"/>
    </row>
    <row r="568" spans="6:21" ht="32.25" customHeight="1">
      <c r="F568" s="71"/>
      <c r="U568" s="73"/>
    </row>
    <row r="569" spans="6:21" ht="32.25" customHeight="1">
      <c r="F569" s="71"/>
      <c r="U569" s="73"/>
    </row>
    <row r="570" spans="6:21" ht="32.25" customHeight="1">
      <c r="F570" s="71"/>
      <c r="U570" s="73"/>
    </row>
    <row r="571" spans="6:21" ht="32.25" customHeight="1">
      <c r="F571" s="71"/>
      <c r="U571" s="73"/>
    </row>
    <row r="572" spans="6:21" ht="32.25" customHeight="1">
      <c r="F572" s="71"/>
      <c r="U572" s="73"/>
    </row>
    <row r="573" spans="6:21" ht="32.25" customHeight="1">
      <c r="F573" s="71"/>
      <c r="U573" s="73"/>
    </row>
    <row r="574" spans="6:21" ht="32.25" customHeight="1">
      <c r="F574" s="71"/>
      <c r="U574" s="73"/>
    </row>
    <row r="575" spans="6:21" ht="32.25" customHeight="1">
      <c r="F575" s="71"/>
      <c r="U575" s="73"/>
    </row>
    <row r="576" spans="6:21" ht="32.25" customHeight="1">
      <c r="F576" s="71"/>
      <c r="U576" s="73"/>
    </row>
    <row r="577" spans="6:21" ht="32.25" customHeight="1">
      <c r="F577" s="71"/>
      <c r="U577" s="73"/>
    </row>
    <row r="578" spans="6:21" ht="32.25" customHeight="1">
      <c r="F578" s="71"/>
      <c r="U578" s="73"/>
    </row>
    <row r="579" spans="6:21" ht="32.25" customHeight="1">
      <c r="F579" s="71"/>
      <c r="U579" s="73"/>
    </row>
    <row r="580" spans="6:21" ht="32.25" customHeight="1">
      <c r="F580" s="71"/>
      <c r="U580" s="73"/>
    </row>
    <row r="581" spans="6:21" ht="32.25" customHeight="1">
      <c r="F581" s="71"/>
      <c r="U581" s="73"/>
    </row>
    <row r="582" spans="6:21" ht="32.25" customHeight="1">
      <c r="F582" s="71"/>
      <c r="U582" s="73"/>
    </row>
    <row r="583" spans="6:21" ht="32.25" customHeight="1">
      <c r="F583" s="71"/>
      <c r="U583" s="73"/>
    </row>
    <row r="584" spans="6:21" ht="32.25" customHeight="1">
      <c r="F584" s="71"/>
      <c r="U584" s="73"/>
    </row>
    <row r="585" spans="6:21" ht="32.25" customHeight="1">
      <c r="F585" s="71"/>
      <c r="U585" s="73"/>
    </row>
    <row r="586" spans="6:21" ht="32.25" customHeight="1">
      <c r="F586" s="71"/>
      <c r="U586" s="73"/>
    </row>
    <row r="587" spans="6:21" ht="32.25" customHeight="1">
      <c r="F587" s="71"/>
      <c r="U587" s="73"/>
    </row>
    <row r="588" spans="6:21" ht="32.25" customHeight="1">
      <c r="F588" s="71"/>
      <c r="U588" s="73"/>
    </row>
    <row r="589" spans="6:21" ht="32.25" customHeight="1">
      <c r="F589" s="71"/>
      <c r="U589" s="73"/>
    </row>
    <row r="590" spans="6:21" ht="32.25" customHeight="1">
      <c r="F590" s="71"/>
      <c r="U590" s="73"/>
    </row>
    <row r="591" spans="6:21" ht="32.25" customHeight="1">
      <c r="F591" s="71"/>
      <c r="U591" s="73"/>
    </row>
    <row r="592" spans="6:21" ht="32.25" customHeight="1">
      <c r="F592" s="71"/>
      <c r="U592" s="73"/>
    </row>
    <row r="593" spans="6:21" ht="32.25" customHeight="1">
      <c r="F593" s="71"/>
      <c r="U593" s="73"/>
    </row>
    <row r="594" spans="6:21" ht="32.25" customHeight="1">
      <c r="F594" s="71"/>
      <c r="U594" s="73"/>
    </row>
    <row r="595" spans="6:21" ht="32.25" customHeight="1">
      <c r="F595" s="71"/>
      <c r="U595" s="73"/>
    </row>
    <row r="596" spans="6:21" ht="32.25" customHeight="1">
      <c r="F596" s="71"/>
      <c r="U596" s="73"/>
    </row>
    <row r="597" spans="6:21" ht="32.25" customHeight="1">
      <c r="F597" s="71"/>
      <c r="U597" s="73"/>
    </row>
    <row r="598" spans="6:21" ht="32.25" customHeight="1">
      <c r="F598" s="71"/>
      <c r="U598" s="73"/>
    </row>
    <row r="599" spans="6:21" ht="32.25" customHeight="1">
      <c r="F599" s="71"/>
      <c r="U599" s="73"/>
    </row>
    <row r="600" spans="6:21" ht="32.25" customHeight="1">
      <c r="F600" s="71"/>
      <c r="U600" s="73"/>
    </row>
    <row r="601" spans="6:21" ht="32.25" customHeight="1">
      <c r="F601" s="71"/>
      <c r="U601" s="73"/>
    </row>
    <row r="602" spans="6:21" ht="32.25" customHeight="1">
      <c r="F602" s="71"/>
      <c r="U602" s="73"/>
    </row>
    <row r="603" spans="6:21" ht="32.25" customHeight="1">
      <c r="F603" s="71"/>
      <c r="U603" s="73"/>
    </row>
    <row r="604" spans="6:21" ht="32.25" customHeight="1">
      <c r="F604" s="71"/>
      <c r="U604" s="73"/>
    </row>
    <row r="605" spans="6:21" ht="32.25" customHeight="1">
      <c r="F605" s="71"/>
      <c r="U605" s="73"/>
    </row>
    <row r="606" spans="6:21" ht="32.25" customHeight="1">
      <c r="F606" s="71"/>
      <c r="U606" s="73"/>
    </row>
    <row r="607" spans="6:21" ht="32.25" customHeight="1">
      <c r="F607" s="71"/>
      <c r="U607" s="73"/>
    </row>
    <row r="608" spans="6:21" ht="32.25" customHeight="1">
      <c r="F608" s="71"/>
      <c r="U608" s="73"/>
    </row>
    <row r="609" spans="6:21" ht="32.25" customHeight="1">
      <c r="F609" s="71"/>
      <c r="U609" s="73"/>
    </row>
    <row r="610" spans="6:21" ht="32.25" customHeight="1">
      <c r="F610" s="71"/>
      <c r="U610" s="73"/>
    </row>
    <row r="611" spans="6:21" ht="32.25" customHeight="1">
      <c r="F611" s="71"/>
      <c r="U611" s="73"/>
    </row>
    <row r="612" spans="6:21" ht="32.25" customHeight="1">
      <c r="F612" s="71"/>
      <c r="U612" s="73"/>
    </row>
    <row r="613" spans="6:21" ht="32.25" customHeight="1">
      <c r="F613" s="71"/>
      <c r="U613" s="73"/>
    </row>
    <row r="614" spans="6:21" ht="32.25" customHeight="1">
      <c r="F614" s="71"/>
      <c r="U614" s="73"/>
    </row>
    <row r="615" spans="6:21" ht="32.25" customHeight="1">
      <c r="F615" s="71"/>
      <c r="U615" s="73"/>
    </row>
    <row r="616" spans="6:21" ht="32.25" customHeight="1">
      <c r="F616" s="71"/>
      <c r="U616" s="73"/>
    </row>
    <row r="617" spans="6:21" ht="32.25" customHeight="1">
      <c r="F617" s="71"/>
      <c r="U617" s="73"/>
    </row>
    <row r="618" spans="6:21" ht="32.25" customHeight="1">
      <c r="F618" s="71"/>
      <c r="U618" s="73"/>
    </row>
    <row r="619" spans="6:21" ht="32.25" customHeight="1">
      <c r="F619" s="71"/>
      <c r="U619" s="73"/>
    </row>
    <row r="620" spans="6:21" ht="32.25" customHeight="1">
      <c r="F620" s="71"/>
      <c r="U620" s="73"/>
    </row>
    <row r="621" spans="6:21" ht="32.25" customHeight="1">
      <c r="F621" s="71"/>
      <c r="U621" s="73"/>
    </row>
    <row r="622" spans="6:21" ht="32.25" customHeight="1">
      <c r="F622" s="71"/>
      <c r="U622" s="73"/>
    </row>
    <row r="623" spans="6:21" ht="32.25" customHeight="1">
      <c r="F623" s="71"/>
      <c r="U623" s="73"/>
    </row>
    <row r="624" spans="6:21" ht="32.25" customHeight="1">
      <c r="F624" s="71"/>
      <c r="U624" s="73"/>
    </row>
    <row r="625" spans="6:21" ht="32.25" customHeight="1">
      <c r="F625" s="71"/>
      <c r="U625" s="73"/>
    </row>
    <row r="626" spans="6:21" ht="32.25" customHeight="1">
      <c r="F626" s="71"/>
      <c r="U626" s="73"/>
    </row>
    <row r="627" spans="6:21" ht="32.25" customHeight="1">
      <c r="F627" s="71"/>
      <c r="U627" s="73"/>
    </row>
    <row r="628" spans="6:21" ht="32.25" customHeight="1">
      <c r="F628" s="71"/>
      <c r="U628" s="73"/>
    </row>
    <row r="629" spans="6:21" ht="32.25" customHeight="1">
      <c r="F629" s="71"/>
      <c r="U629" s="73"/>
    </row>
    <row r="630" spans="6:21" ht="32.25" customHeight="1">
      <c r="F630" s="71"/>
      <c r="U630" s="73"/>
    </row>
    <row r="631" spans="6:21" ht="32.25" customHeight="1">
      <c r="F631" s="71"/>
      <c r="U631" s="73"/>
    </row>
    <row r="632" spans="6:21" ht="32.25" customHeight="1">
      <c r="F632" s="71"/>
      <c r="U632" s="73"/>
    </row>
    <row r="633" spans="6:21" ht="32.25" customHeight="1">
      <c r="F633" s="71"/>
      <c r="U633" s="73"/>
    </row>
    <row r="634" spans="6:21" ht="32.25" customHeight="1">
      <c r="F634" s="71"/>
      <c r="U634" s="73"/>
    </row>
    <row r="635" spans="6:21" ht="32.25" customHeight="1">
      <c r="F635" s="71"/>
      <c r="U635" s="73"/>
    </row>
    <row r="636" spans="6:21" ht="32.25" customHeight="1">
      <c r="F636" s="71"/>
      <c r="U636" s="73"/>
    </row>
    <row r="637" spans="6:21" ht="32.25" customHeight="1">
      <c r="F637" s="71"/>
      <c r="U637" s="73"/>
    </row>
    <row r="638" spans="6:21" ht="32.25" customHeight="1">
      <c r="F638" s="71"/>
      <c r="U638" s="73"/>
    </row>
    <row r="639" spans="6:21" ht="32.25" customHeight="1">
      <c r="F639" s="71"/>
      <c r="U639" s="73"/>
    </row>
    <row r="640" spans="6:21" ht="32.25" customHeight="1">
      <c r="F640" s="71"/>
      <c r="U640" s="73"/>
    </row>
    <row r="641" spans="6:21" ht="32.25" customHeight="1">
      <c r="F641" s="71"/>
      <c r="U641" s="73"/>
    </row>
    <row r="642" spans="6:21" ht="32.25" customHeight="1">
      <c r="F642" s="71"/>
      <c r="U642" s="73"/>
    </row>
    <row r="643" spans="6:21" ht="32.25" customHeight="1">
      <c r="F643" s="71"/>
      <c r="U643" s="73"/>
    </row>
    <row r="644" spans="6:21" ht="32.25" customHeight="1">
      <c r="F644" s="71"/>
      <c r="U644" s="73"/>
    </row>
    <row r="645" spans="6:21" ht="32.25" customHeight="1">
      <c r="F645" s="71"/>
      <c r="U645" s="73"/>
    </row>
    <row r="646" spans="6:21" ht="32.25" customHeight="1">
      <c r="F646" s="71"/>
      <c r="U646" s="73"/>
    </row>
    <row r="647" spans="6:21" ht="32.25" customHeight="1">
      <c r="F647" s="71"/>
      <c r="U647" s="73"/>
    </row>
    <row r="648" spans="6:21" ht="32.25" customHeight="1">
      <c r="F648" s="71"/>
      <c r="U648" s="73"/>
    </row>
    <row r="649" spans="6:21" ht="32.25" customHeight="1">
      <c r="F649" s="71"/>
      <c r="U649" s="73"/>
    </row>
    <row r="650" spans="6:21" ht="32.25" customHeight="1">
      <c r="F650" s="71"/>
      <c r="U650" s="73"/>
    </row>
    <row r="651" spans="6:21" ht="32.25" customHeight="1">
      <c r="F651" s="71"/>
      <c r="U651" s="73"/>
    </row>
    <row r="652" spans="6:21" ht="32.25" customHeight="1">
      <c r="F652" s="71"/>
      <c r="U652" s="73"/>
    </row>
    <row r="653" spans="6:21" ht="32.25" customHeight="1">
      <c r="F653" s="71"/>
      <c r="U653" s="73"/>
    </row>
    <row r="654" spans="6:21" ht="32.25" customHeight="1">
      <c r="F654" s="71"/>
      <c r="U654" s="73"/>
    </row>
    <row r="655" spans="6:21" ht="32.25" customHeight="1">
      <c r="F655" s="71"/>
      <c r="U655" s="73"/>
    </row>
    <row r="656" spans="6:21" ht="32.25" customHeight="1">
      <c r="F656" s="71"/>
      <c r="U656" s="73"/>
    </row>
    <row r="657" spans="6:21" ht="32.25" customHeight="1">
      <c r="F657" s="71"/>
      <c r="U657" s="73"/>
    </row>
    <row r="658" spans="6:21" ht="32.25" customHeight="1">
      <c r="F658" s="71"/>
      <c r="U658" s="73"/>
    </row>
    <row r="659" spans="6:21" ht="32.25" customHeight="1">
      <c r="F659" s="71"/>
      <c r="U659" s="73"/>
    </row>
    <row r="660" spans="6:21" ht="32.25" customHeight="1">
      <c r="F660" s="71"/>
      <c r="U660" s="73"/>
    </row>
    <row r="661" spans="6:21" ht="32.25" customHeight="1">
      <c r="F661" s="71"/>
      <c r="U661" s="73"/>
    </row>
    <row r="662" spans="6:21" ht="32.25" customHeight="1">
      <c r="F662" s="71"/>
      <c r="U662" s="73"/>
    </row>
    <row r="663" spans="6:21" ht="32.25" customHeight="1">
      <c r="F663" s="71"/>
      <c r="U663" s="73"/>
    </row>
    <row r="664" spans="6:21" ht="32.25" customHeight="1">
      <c r="F664" s="71"/>
      <c r="U664" s="73"/>
    </row>
    <row r="665" spans="6:21" ht="32.25" customHeight="1">
      <c r="F665" s="71"/>
      <c r="U665" s="73"/>
    </row>
    <row r="666" spans="6:21" ht="32.25" customHeight="1">
      <c r="F666" s="71"/>
      <c r="U666" s="73"/>
    </row>
    <row r="667" spans="6:21" ht="32.25" customHeight="1">
      <c r="F667" s="71"/>
      <c r="U667" s="73"/>
    </row>
    <row r="668" spans="6:21" ht="32.25" customHeight="1">
      <c r="F668" s="71"/>
      <c r="U668" s="73"/>
    </row>
    <row r="669" spans="6:21" ht="32.25" customHeight="1">
      <c r="F669" s="71"/>
      <c r="U669" s="73"/>
    </row>
    <row r="670" spans="6:21" ht="32.25" customHeight="1">
      <c r="F670" s="71"/>
      <c r="U670" s="73"/>
    </row>
    <row r="671" spans="6:21" ht="32.25" customHeight="1">
      <c r="F671" s="71"/>
      <c r="U671" s="73"/>
    </row>
    <row r="672" spans="6:21" ht="32.25" customHeight="1">
      <c r="F672" s="71"/>
      <c r="U672" s="73"/>
    </row>
    <row r="673" spans="6:21" ht="32.25" customHeight="1">
      <c r="F673" s="71"/>
      <c r="U673" s="73"/>
    </row>
    <row r="674" spans="6:21" ht="32.25" customHeight="1">
      <c r="F674" s="71"/>
      <c r="U674" s="73"/>
    </row>
    <row r="675" spans="6:21" ht="32.25" customHeight="1">
      <c r="F675" s="71"/>
      <c r="U675" s="73"/>
    </row>
    <row r="676" spans="6:21" ht="32.25" customHeight="1">
      <c r="F676" s="71"/>
      <c r="U676" s="73"/>
    </row>
    <row r="677" spans="6:21" ht="32.25" customHeight="1">
      <c r="F677" s="71"/>
      <c r="U677" s="73"/>
    </row>
    <row r="678" spans="6:21" ht="32.25" customHeight="1">
      <c r="F678" s="71"/>
      <c r="U678" s="73"/>
    </row>
    <row r="679" spans="6:21" ht="32.25" customHeight="1">
      <c r="F679" s="71"/>
      <c r="U679" s="73"/>
    </row>
    <row r="680" spans="6:21" ht="32.25" customHeight="1">
      <c r="F680" s="71"/>
      <c r="U680" s="73"/>
    </row>
    <row r="681" spans="6:21" ht="32.25" customHeight="1">
      <c r="F681" s="71"/>
      <c r="U681" s="73"/>
    </row>
    <row r="682" spans="6:21" ht="32.25" customHeight="1">
      <c r="F682" s="71"/>
      <c r="U682" s="73"/>
    </row>
    <row r="683" spans="6:21" ht="32.25" customHeight="1">
      <c r="F683" s="71"/>
      <c r="U683" s="73"/>
    </row>
    <row r="684" spans="6:21" ht="32.25" customHeight="1">
      <c r="F684" s="71"/>
      <c r="U684" s="73"/>
    </row>
    <row r="685" spans="6:21" ht="32.25" customHeight="1">
      <c r="F685" s="71"/>
      <c r="U685" s="73"/>
    </row>
    <row r="686" spans="6:21" ht="32.25" customHeight="1">
      <c r="F686" s="71"/>
      <c r="U686" s="73"/>
    </row>
    <row r="687" spans="6:21" ht="32.25" customHeight="1">
      <c r="F687" s="71"/>
      <c r="U687" s="73"/>
    </row>
    <row r="688" spans="6:21" ht="32.25" customHeight="1">
      <c r="F688" s="71"/>
      <c r="U688" s="73"/>
    </row>
    <row r="689" spans="6:21" ht="32.25" customHeight="1">
      <c r="F689" s="71"/>
      <c r="U689" s="73"/>
    </row>
    <row r="690" spans="6:21" ht="32.25" customHeight="1">
      <c r="F690" s="71"/>
      <c r="U690" s="73"/>
    </row>
    <row r="691" spans="6:21" ht="32.25" customHeight="1">
      <c r="F691" s="71"/>
      <c r="U691" s="73"/>
    </row>
    <row r="692" spans="6:21" ht="32.25" customHeight="1">
      <c r="F692" s="71"/>
      <c r="U692" s="73"/>
    </row>
    <row r="693" spans="6:21" ht="32.25" customHeight="1">
      <c r="F693" s="71"/>
      <c r="U693" s="73"/>
    </row>
    <row r="694" spans="6:21" ht="32.25" customHeight="1">
      <c r="F694" s="71"/>
      <c r="U694" s="73"/>
    </row>
    <row r="695" spans="6:21" ht="32.25" customHeight="1">
      <c r="F695" s="71"/>
      <c r="U695" s="73"/>
    </row>
    <row r="696" spans="6:21" ht="32.25" customHeight="1">
      <c r="F696" s="71"/>
      <c r="U696" s="73"/>
    </row>
    <row r="697" spans="6:21" ht="32.25" customHeight="1">
      <c r="F697" s="71"/>
      <c r="U697" s="73"/>
    </row>
    <row r="698" spans="6:21" ht="32.25" customHeight="1">
      <c r="F698" s="71"/>
      <c r="U698" s="73"/>
    </row>
    <row r="699" spans="6:21" ht="32.25" customHeight="1">
      <c r="F699" s="71"/>
      <c r="U699" s="73"/>
    </row>
    <row r="700" spans="6:21" ht="32.25" customHeight="1">
      <c r="F700" s="71"/>
      <c r="U700" s="73"/>
    </row>
    <row r="701" spans="6:21" ht="32.25" customHeight="1">
      <c r="F701" s="71"/>
      <c r="U701" s="73"/>
    </row>
    <row r="702" spans="6:21" ht="32.25" customHeight="1">
      <c r="F702" s="71"/>
      <c r="U702" s="73"/>
    </row>
    <row r="703" spans="6:21" ht="32.25" customHeight="1">
      <c r="F703" s="71"/>
      <c r="U703" s="73"/>
    </row>
    <row r="704" spans="6:21" ht="32.25" customHeight="1">
      <c r="F704" s="71"/>
      <c r="U704" s="73"/>
    </row>
    <row r="705" spans="6:21" ht="32.25" customHeight="1">
      <c r="F705" s="71"/>
      <c r="U705" s="73"/>
    </row>
    <row r="706" spans="6:21" ht="32.25" customHeight="1">
      <c r="F706" s="71"/>
      <c r="U706" s="73"/>
    </row>
    <row r="707" spans="6:21" ht="32.25" customHeight="1">
      <c r="F707" s="71"/>
      <c r="U707" s="73"/>
    </row>
    <row r="708" spans="6:21" ht="32.25" customHeight="1">
      <c r="F708" s="71"/>
      <c r="U708" s="73"/>
    </row>
    <row r="709" spans="6:21" ht="32.25" customHeight="1">
      <c r="F709" s="71"/>
      <c r="U709" s="73"/>
    </row>
    <row r="710" spans="6:21" ht="32.25" customHeight="1">
      <c r="F710" s="71"/>
      <c r="U710" s="73"/>
    </row>
    <row r="711" spans="6:21" ht="32.25" customHeight="1">
      <c r="F711" s="71"/>
      <c r="U711" s="73"/>
    </row>
    <row r="712" spans="6:21" ht="32.25" customHeight="1">
      <c r="F712" s="71"/>
      <c r="U712" s="73"/>
    </row>
    <row r="713" spans="6:21" ht="32.25" customHeight="1">
      <c r="F713" s="71"/>
      <c r="U713" s="73"/>
    </row>
    <row r="714" spans="6:21" ht="32.25" customHeight="1">
      <c r="F714" s="71"/>
      <c r="U714" s="73"/>
    </row>
    <row r="715" spans="6:21" ht="32.25" customHeight="1">
      <c r="F715" s="71"/>
      <c r="U715" s="73"/>
    </row>
    <row r="716" spans="6:21" ht="32.25" customHeight="1">
      <c r="F716" s="71"/>
      <c r="U716" s="73"/>
    </row>
    <row r="717" spans="6:21" ht="32.25" customHeight="1">
      <c r="F717" s="71"/>
      <c r="U717" s="73"/>
    </row>
    <row r="718" spans="6:21" ht="32.25" customHeight="1">
      <c r="F718" s="71"/>
      <c r="U718" s="73"/>
    </row>
    <row r="719" spans="6:21" ht="32.25" customHeight="1">
      <c r="F719" s="71"/>
      <c r="U719" s="73"/>
    </row>
    <row r="720" spans="6:21" ht="32.25" customHeight="1">
      <c r="F720" s="71"/>
      <c r="U720" s="73"/>
    </row>
    <row r="721" spans="6:21" ht="32.25" customHeight="1">
      <c r="F721" s="71"/>
      <c r="U721" s="73"/>
    </row>
    <row r="722" spans="6:21" ht="32.25" customHeight="1">
      <c r="F722" s="71"/>
      <c r="U722" s="73"/>
    </row>
    <row r="723" spans="6:21" ht="32.25" customHeight="1">
      <c r="F723" s="71"/>
      <c r="U723" s="73"/>
    </row>
    <row r="724" spans="6:21" ht="32.25" customHeight="1">
      <c r="F724" s="71"/>
      <c r="U724" s="73"/>
    </row>
    <row r="725" spans="6:21" ht="32.25" customHeight="1">
      <c r="F725" s="71"/>
      <c r="U725" s="73"/>
    </row>
    <row r="726" spans="6:21" ht="32.25" customHeight="1">
      <c r="F726" s="71"/>
      <c r="U726" s="73"/>
    </row>
    <row r="727" spans="6:21" ht="32.25" customHeight="1">
      <c r="F727" s="71"/>
      <c r="U727" s="73"/>
    </row>
    <row r="728" spans="6:21" ht="32.25" customHeight="1">
      <c r="F728" s="71"/>
      <c r="U728" s="73"/>
    </row>
    <row r="729" spans="6:21" ht="32.25" customHeight="1">
      <c r="F729" s="71"/>
      <c r="U729" s="73"/>
    </row>
    <row r="730" spans="6:21" ht="32.25" customHeight="1">
      <c r="F730" s="71"/>
      <c r="U730" s="73"/>
    </row>
    <row r="731" spans="6:21" ht="32.25" customHeight="1">
      <c r="F731" s="71"/>
      <c r="U731" s="73"/>
    </row>
    <row r="732" spans="6:21" ht="32.25" customHeight="1">
      <c r="F732" s="71"/>
      <c r="U732" s="73"/>
    </row>
    <row r="733" spans="6:21" ht="32.25" customHeight="1">
      <c r="F733" s="71"/>
      <c r="U733" s="73"/>
    </row>
    <row r="734" spans="6:21" ht="32.25" customHeight="1">
      <c r="F734" s="71"/>
      <c r="U734" s="73"/>
    </row>
    <row r="735" spans="6:21" ht="32.25" customHeight="1">
      <c r="F735" s="71"/>
      <c r="U735" s="73"/>
    </row>
    <row r="736" spans="6:21" ht="32.25" customHeight="1">
      <c r="F736" s="71"/>
      <c r="U736" s="73"/>
    </row>
    <row r="737" spans="6:21" ht="32.25" customHeight="1">
      <c r="F737" s="71"/>
      <c r="U737" s="73"/>
    </row>
    <row r="738" spans="6:21" ht="32.25" customHeight="1">
      <c r="F738" s="71"/>
      <c r="U738" s="73"/>
    </row>
    <row r="739" spans="6:21" ht="32.25" customHeight="1">
      <c r="F739" s="71"/>
      <c r="U739" s="73"/>
    </row>
    <row r="740" spans="6:21" ht="32.25" customHeight="1">
      <c r="F740" s="71"/>
      <c r="U740" s="73"/>
    </row>
    <row r="741" spans="6:21" ht="32.25" customHeight="1">
      <c r="F741" s="71"/>
      <c r="U741" s="73"/>
    </row>
    <row r="742" spans="6:21" ht="32.25" customHeight="1">
      <c r="F742" s="71"/>
      <c r="U742" s="73"/>
    </row>
    <row r="743" spans="6:21" ht="32.25" customHeight="1">
      <c r="F743" s="71"/>
      <c r="U743" s="73"/>
    </row>
    <row r="744" spans="6:21" ht="32.25" customHeight="1">
      <c r="F744" s="71"/>
      <c r="U744" s="73"/>
    </row>
    <row r="745" spans="6:21" ht="32.25" customHeight="1">
      <c r="F745" s="71"/>
      <c r="U745" s="73"/>
    </row>
    <row r="746" spans="6:21" ht="32.25" customHeight="1">
      <c r="F746" s="71"/>
      <c r="U746" s="73"/>
    </row>
    <row r="747" spans="6:21" ht="32.25" customHeight="1">
      <c r="F747" s="71"/>
      <c r="U747" s="73"/>
    </row>
    <row r="748" spans="6:21" ht="32.25" customHeight="1">
      <c r="F748" s="71"/>
      <c r="U748" s="73"/>
    </row>
    <row r="749" spans="6:21" ht="32.25" customHeight="1">
      <c r="F749" s="71"/>
      <c r="U749" s="73"/>
    </row>
    <row r="750" spans="6:21" ht="32.25" customHeight="1">
      <c r="F750" s="71"/>
      <c r="U750" s="73"/>
    </row>
    <row r="751" spans="6:21" ht="32.25" customHeight="1">
      <c r="F751" s="71"/>
      <c r="U751" s="73"/>
    </row>
    <row r="752" spans="6:21" ht="32.25" customHeight="1">
      <c r="F752" s="71"/>
      <c r="U752" s="73"/>
    </row>
    <row r="753" spans="6:21" ht="32.25" customHeight="1">
      <c r="F753" s="71"/>
      <c r="U753" s="73"/>
    </row>
    <row r="754" spans="6:21" ht="32.25" customHeight="1">
      <c r="F754" s="71"/>
      <c r="U754" s="73"/>
    </row>
    <row r="755" spans="6:21" ht="32.25" customHeight="1">
      <c r="F755" s="71"/>
      <c r="U755" s="73"/>
    </row>
    <row r="756" spans="6:21" ht="32.25" customHeight="1">
      <c r="F756" s="71"/>
      <c r="U756" s="73"/>
    </row>
    <row r="757" spans="6:21" ht="32.25" customHeight="1">
      <c r="F757" s="71"/>
      <c r="U757" s="73"/>
    </row>
    <row r="758" spans="6:21" ht="32.25" customHeight="1">
      <c r="F758" s="71"/>
      <c r="U758" s="73"/>
    </row>
    <row r="759" spans="6:21" ht="32.25" customHeight="1">
      <c r="F759" s="71"/>
      <c r="U759" s="73"/>
    </row>
    <row r="760" spans="6:21" ht="32.25" customHeight="1">
      <c r="F760" s="71"/>
      <c r="U760" s="73"/>
    </row>
    <row r="761" spans="6:21" ht="32.25" customHeight="1">
      <c r="F761" s="71"/>
      <c r="U761" s="73"/>
    </row>
    <row r="762" spans="6:21" ht="32.25" customHeight="1">
      <c r="F762" s="71"/>
      <c r="U762" s="73"/>
    </row>
    <row r="763" spans="6:21" ht="32.25" customHeight="1">
      <c r="F763" s="71"/>
      <c r="U763" s="73"/>
    </row>
    <row r="764" spans="6:21" ht="32.25" customHeight="1">
      <c r="F764" s="71"/>
      <c r="U764" s="73"/>
    </row>
    <row r="765" spans="6:21" ht="32.25" customHeight="1">
      <c r="F765" s="71"/>
      <c r="U765" s="73"/>
    </row>
    <row r="766" spans="6:21" ht="32.25" customHeight="1">
      <c r="F766" s="71"/>
      <c r="U766" s="73"/>
    </row>
    <row r="767" spans="6:21" ht="32.25" customHeight="1">
      <c r="F767" s="71"/>
      <c r="U767" s="73"/>
    </row>
    <row r="768" spans="6:21" ht="32.25" customHeight="1">
      <c r="F768" s="71"/>
      <c r="U768" s="73"/>
    </row>
    <row r="769" spans="6:21" ht="32.25" customHeight="1">
      <c r="F769" s="71"/>
      <c r="U769" s="73"/>
    </row>
    <row r="770" spans="6:21" ht="32.25" customHeight="1">
      <c r="F770" s="71"/>
      <c r="U770" s="73"/>
    </row>
    <row r="771" spans="6:21" ht="32.25" customHeight="1">
      <c r="F771" s="71"/>
      <c r="U771" s="73"/>
    </row>
    <row r="772" spans="6:21" ht="32.25" customHeight="1">
      <c r="F772" s="71"/>
      <c r="U772" s="73"/>
    </row>
    <row r="773" spans="6:21" ht="32.25" customHeight="1">
      <c r="F773" s="71"/>
      <c r="U773" s="73"/>
    </row>
    <row r="774" spans="6:21" ht="32.25" customHeight="1">
      <c r="F774" s="71"/>
      <c r="U774" s="73"/>
    </row>
    <row r="775" spans="6:21" ht="32.25" customHeight="1">
      <c r="F775" s="71"/>
      <c r="U775" s="73"/>
    </row>
    <row r="776" spans="6:21" ht="32.25" customHeight="1">
      <c r="F776" s="71"/>
      <c r="U776" s="73"/>
    </row>
    <row r="777" spans="6:21" ht="32.25" customHeight="1">
      <c r="F777" s="71"/>
      <c r="U777" s="73"/>
    </row>
    <row r="778" spans="6:21" ht="32.25" customHeight="1">
      <c r="F778" s="71"/>
      <c r="U778" s="73"/>
    </row>
    <row r="779" spans="6:21" ht="32.25" customHeight="1">
      <c r="F779" s="71"/>
      <c r="U779" s="73"/>
    </row>
    <row r="780" spans="6:21" ht="32.25" customHeight="1">
      <c r="F780" s="71"/>
      <c r="U780" s="73"/>
    </row>
    <row r="781" spans="6:21" ht="32.25" customHeight="1">
      <c r="F781" s="71"/>
      <c r="U781" s="73"/>
    </row>
    <row r="782" spans="6:21" ht="32.25" customHeight="1">
      <c r="F782" s="71"/>
      <c r="U782" s="73"/>
    </row>
    <row r="783" spans="6:21" ht="32.25" customHeight="1">
      <c r="F783" s="71"/>
      <c r="U783" s="73"/>
    </row>
    <row r="784" spans="6:21" ht="32.25" customHeight="1">
      <c r="F784" s="71"/>
      <c r="U784" s="73"/>
    </row>
    <row r="785" spans="6:21" ht="32.25" customHeight="1">
      <c r="F785" s="71"/>
      <c r="U785" s="73"/>
    </row>
    <row r="786" spans="6:21" ht="32.25" customHeight="1">
      <c r="F786" s="71"/>
      <c r="U786" s="73"/>
    </row>
    <row r="787" spans="6:21" ht="32.25" customHeight="1">
      <c r="F787" s="71"/>
      <c r="U787" s="73"/>
    </row>
    <row r="788" spans="6:21" ht="32.25" customHeight="1">
      <c r="F788" s="71"/>
      <c r="U788" s="73"/>
    </row>
    <row r="789" spans="6:21" ht="32.25" customHeight="1">
      <c r="F789" s="71"/>
      <c r="U789" s="73"/>
    </row>
    <row r="790" spans="6:21" ht="32.25" customHeight="1">
      <c r="F790" s="71"/>
      <c r="U790" s="73"/>
    </row>
    <row r="791" spans="6:21" ht="32.25" customHeight="1">
      <c r="F791" s="71"/>
      <c r="U791" s="73"/>
    </row>
    <row r="792" spans="6:21" ht="32.25" customHeight="1">
      <c r="F792" s="71"/>
      <c r="U792" s="73"/>
    </row>
    <row r="793" spans="6:21" ht="32.25" customHeight="1">
      <c r="F793" s="71"/>
      <c r="U793" s="73"/>
    </row>
    <row r="794" spans="6:21" ht="32.25" customHeight="1">
      <c r="F794" s="71"/>
      <c r="U794" s="73"/>
    </row>
    <row r="795" spans="6:21" ht="32.25" customHeight="1">
      <c r="F795" s="71"/>
      <c r="U795" s="73"/>
    </row>
    <row r="796" spans="6:21" ht="32.25" customHeight="1">
      <c r="F796" s="71"/>
      <c r="U796" s="73"/>
    </row>
    <row r="797" spans="6:21" ht="32.25" customHeight="1">
      <c r="F797" s="71"/>
      <c r="U797" s="73"/>
    </row>
    <row r="798" spans="6:21" ht="32.25" customHeight="1">
      <c r="F798" s="71"/>
      <c r="U798" s="73"/>
    </row>
    <row r="799" spans="6:21" ht="32.25" customHeight="1">
      <c r="F799" s="71"/>
      <c r="U799" s="73"/>
    </row>
    <row r="800" spans="6:21" ht="32.25" customHeight="1">
      <c r="F800" s="71"/>
      <c r="U800" s="73"/>
    </row>
    <row r="801" spans="6:21" ht="32.25" customHeight="1">
      <c r="F801" s="71"/>
      <c r="U801" s="73"/>
    </row>
    <row r="802" spans="6:21" ht="32.25" customHeight="1">
      <c r="F802" s="71"/>
      <c r="U802" s="73"/>
    </row>
    <row r="803" spans="6:21" ht="32.25" customHeight="1">
      <c r="F803" s="71"/>
      <c r="U803" s="73"/>
    </row>
    <row r="804" spans="6:21" ht="32.25" customHeight="1">
      <c r="F804" s="71"/>
      <c r="U804" s="73"/>
    </row>
    <row r="805" spans="6:21" ht="32.25" customHeight="1">
      <c r="F805" s="71"/>
      <c r="U805" s="73"/>
    </row>
    <row r="806" spans="6:21" ht="32.25" customHeight="1">
      <c r="F806" s="71"/>
      <c r="U806" s="73"/>
    </row>
    <row r="807" spans="6:21" ht="32.25" customHeight="1">
      <c r="F807" s="71"/>
      <c r="U807" s="73"/>
    </row>
    <row r="808" spans="6:21" ht="32.25" customHeight="1">
      <c r="F808" s="71"/>
      <c r="U808" s="73"/>
    </row>
    <row r="809" spans="6:21" ht="32.25" customHeight="1">
      <c r="F809" s="71"/>
      <c r="U809" s="73"/>
    </row>
    <row r="810" spans="6:21" ht="32.25" customHeight="1">
      <c r="F810" s="71"/>
      <c r="U810" s="73"/>
    </row>
    <row r="811" spans="6:21" ht="32.25" customHeight="1">
      <c r="F811" s="71"/>
      <c r="U811" s="73"/>
    </row>
    <row r="812" spans="6:21" ht="32.25" customHeight="1">
      <c r="F812" s="71"/>
      <c r="U812" s="73"/>
    </row>
    <row r="813" spans="6:21" ht="32.25" customHeight="1">
      <c r="F813" s="71"/>
      <c r="U813" s="73"/>
    </row>
    <row r="814" spans="6:21" ht="32.25" customHeight="1">
      <c r="F814" s="71"/>
      <c r="U814" s="73"/>
    </row>
    <row r="815" spans="6:21" ht="32.25" customHeight="1">
      <c r="F815" s="71"/>
      <c r="U815" s="73"/>
    </row>
    <row r="816" spans="6:21" ht="32.25" customHeight="1">
      <c r="F816" s="71"/>
      <c r="U816" s="73"/>
    </row>
    <row r="817" spans="6:21" ht="32.25" customHeight="1">
      <c r="F817" s="71"/>
      <c r="U817" s="73"/>
    </row>
    <row r="818" spans="6:21" ht="32.25" customHeight="1">
      <c r="F818" s="71"/>
      <c r="U818" s="73"/>
    </row>
    <row r="819" spans="6:21" ht="32.25" customHeight="1">
      <c r="F819" s="71"/>
      <c r="U819" s="73"/>
    </row>
    <row r="820" spans="6:21" ht="32.25" customHeight="1">
      <c r="F820" s="71"/>
      <c r="U820" s="73"/>
    </row>
    <row r="821" spans="6:21" ht="32.25" customHeight="1">
      <c r="F821" s="71"/>
      <c r="U821" s="73"/>
    </row>
    <row r="822" spans="6:21" ht="32.25" customHeight="1">
      <c r="F822" s="71"/>
      <c r="U822" s="73"/>
    </row>
    <row r="823" spans="6:21" ht="32.25" customHeight="1">
      <c r="F823" s="71"/>
      <c r="U823" s="73"/>
    </row>
    <row r="824" spans="6:21" ht="32.25" customHeight="1">
      <c r="F824" s="71"/>
      <c r="U824" s="73"/>
    </row>
    <row r="825" spans="6:21" ht="32.25" customHeight="1">
      <c r="F825" s="71"/>
      <c r="U825" s="73"/>
    </row>
    <row r="826" spans="6:21" ht="32.25" customHeight="1">
      <c r="F826" s="71"/>
      <c r="U826" s="73"/>
    </row>
    <row r="827" spans="6:21" ht="32.25" customHeight="1">
      <c r="F827" s="71"/>
      <c r="U827" s="73"/>
    </row>
    <row r="828" spans="6:21" ht="32.25" customHeight="1">
      <c r="F828" s="71"/>
      <c r="U828" s="73"/>
    </row>
    <row r="829" spans="6:21" ht="32.25" customHeight="1">
      <c r="F829" s="71"/>
      <c r="U829" s="73"/>
    </row>
    <row r="830" spans="6:21" ht="32.25" customHeight="1">
      <c r="F830" s="71"/>
      <c r="U830" s="73"/>
    </row>
    <row r="831" spans="6:21" ht="32.25" customHeight="1">
      <c r="F831" s="71"/>
      <c r="U831" s="73"/>
    </row>
    <row r="832" spans="6:21" ht="32.25" customHeight="1">
      <c r="F832" s="71"/>
      <c r="U832" s="73"/>
    </row>
    <row r="833" spans="6:21" ht="32.25" customHeight="1">
      <c r="F833" s="71"/>
      <c r="U833" s="73"/>
    </row>
    <row r="834" spans="6:21" ht="32.25" customHeight="1">
      <c r="F834" s="71"/>
      <c r="U834" s="73"/>
    </row>
    <row r="835" spans="6:21" ht="32.25" customHeight="1">
      <c r="F835" s="71"/>
      <c r="U835" s="73"/>
    </row>
    <row r="836" spans="6:21" ht="32.25" customHeight="1">
      <c r="F836" s="71"/>
      <c r="U836" s="73"/>
    </row>
    <row r="837" spans="6:21" ht="32.25" customHeight="1">
      <c r="F837" s="71"/>
      <c r="U837" s="73"/>
    </row>
    <row r="838" spans="6:21" ht="32.25" customHeight="1">
      <c r="F838" s="71"/>
      <c r="U838" s="73"/>
    </row>
    <row r="839" spans="6:21" ht="32.25" customHeight="1">
      <c r="F839" s="71"/>
      <c r="U839" s="73"/>
    </row>
    <row r="840" spans="6:21" ht="32.25" customHeight="1">
      <c r="F840" s="71"/>
      <c r="U840" s="73"/>
    </row>
    <row r="841" spans="6:21" ht="32.25" customHeight="1">
      <c r="F841" s="71"/>
      <c r="U841" s="73"/>
    </row>
    <row r="842" spans="6:21" ht="32.25" customHeight="1">
      <c r="F842" s="71"/>
      <c r="U842" s="73"/>
    </row>
    <row r="843" spans="6:21" ht="32.25" customHeight="1">
      <c r="F843" s="71"/>
      <c r="U843" s="73"/>
    </row>
    <row r="844" spans="6:21" ht="32.25" customHeight="1">
      <c r="F844" s="71"/>
      <c r="U844" s="73"/>
    </row>
    <row r="845" spans="6:21" ht="32.25" customHeight="1">
      <c r="F845" s="71"/>
      <c r="U845" s="73"/>
    </row>
    <row r="846" spans="6:21" ht="32.25" customHeight="1">
      <c r="F846" s="71"/>
      <c r="U846" s="73"/>
    </row>
    <row r="847" spans="6:21" ht="32.25" customHeight="1">
      <c r="F847" s="71"/>
      <c r="U847" s="73"/>
    </row>
    <row r="848" spans="6:21" ht="32.25" customHeight="1">
      <c r="F848" s="71"/>
      <c r="U848" s="73"/>
    </row>
    <row r="849" spans="6:21" ht="32.25" customHeight="1">
      <c r="F849" s="71"/>
      <c r="U849" s="73"/>
    </row>
    <row r="850" spans="6:21" ht="32.25" customHeight="1">
      <c r="F850" s="71"/>
      <c r="U850" s="73"/>
    </row>
    <row r="851" spans="6:21" ht="32.25" customHeight="1">
      <c r="F851" s="71"/>
      <c r="U851" s="73"/>
    </row>
    <row r="852" spans="6:21" ht="32.25" customHeight="1">
      <c r="F852" s="71"/>
      <c r="U852" s="73"/>
    </row>
    <row r="853" spans="6:21" ht="32.25" customHeight="1">
      <c r="F853" s="71"/>
      <c r="U853" s="73"/>
    </row>
    <row r="854" spans="6:21" ht="32.25" customHeight="1">
      <c r="F854" s="71"/>
      <c r="U854" s="73"/>
    </row>
    <row r="855" spans="6:21" ht="32.25" customHeight="1">
      <c r="F855" s="71"/>
      <c r="U855" s="73"/>
    </row>
    <row r="856" spans="6:21" ht="32.25" customHeight="1">
      <c r="F856" s="71"/>
      <c r="U856" s="73"/>
    </row>
    <row r="857" spans="6:21" ht="32.25" customHeight="1">
      <c r="F857" s="71"/>
      <c r="U857" s="73"/>
    </row>
    <row r="858" spans="6:21" ht="32.25" customHeight="1">
      <c r="F858" s="71"/>
      <c r="U858" s="73"/>
    </row>
    <row r="859" spans="6:21" ht="32.25" customHeight="1">
      <c r="F859" s="71"/>
      <c r="U859" s="73"/>
    </row>
    <row r="860" spans="6:21" ht="32.25" customHeight="1">
      <c r="F860" s="71"/>
      <c r="U860" s="73"/>
    </row>
    <row r="861" spans="6:21" ht="32.25" customHeight="1">
      <c r="F861" s="71"/>
      <c r="U861" s="73"/>
    </row>
    <row r="862" spans="6:21" ht="32.25" customHeight="1">
      <c r="F862" s="71"/>
      <c r="U862" s="73"/>
    </row>
    <row r="863" spans="6:21" ht="32.25" customHeight="1">
      <c r="F863" s="71"/>
      <c r="U863" s="73"/>
    </row>
    <row r="864" spans="6:21" ht="32.25" customHeight="1">
      <c r="F864" s="71"/>
      <c r="U864" s="73"/>
    </row>
    <row r="865" spans="6:21" ht="32.25" customHeight="1">
      <c r="F865" s="71"/>
      <c r="U865" s="73"/>
    </row>
    <row r="866" spans="6:21" ht="32.25" customHeight="1">
      <c r="F866" s="71"/>
      <c r="U866" s="73"/>
    </row>
    <row r="867" spans="6:21" ht="32.25" customHeight="1">
      <c r="F867" s="71"/>
      <c r="U867" s="73"/>
    </row>
    <row r="868" spans="6:21" ht="32.25" customHeight="1">
      <c r="F868" s="71"/>
      <c r="U868" s="73"/>
    </row>
    <row r="869" spans="6:21" ht="32.25" customHeight="1">
      <c r="F869" s="71"/>
      <c r="U869" s="73"/>
    </row>
    <row r="870" spans="6:21" ht="32.25" customHeight="1">
      <c r="F870" s="71"/>
      <c r="U870" s="73"/>
    </row>
    <row r="871" spans="6:21" ht="32.25" customHeight="1">
      <c r="F871" s="71"/>
      <c r="U871" s="73"/>
    </row>
    <row r="872" spans="6:21" ht="32.25" customHeight="1">
      <c r="F872" s="71"/>
      <c r="U872" s="73"/>
    </row>
    <row r="873" spans="6:21" ht="32.25" customHeight="1">
      <c r="F873" s="71"/>
      <c r="U873" s="73"/>
    </row>
    <row r="874" spans="6:21" ht="32.25" customHeight="1">
      <c r="F874" s="71"/>
      <c r="U874" s="73"/>
    </row>
    <row r="875" spans="6:21" ht="32.25" customHeight="1">
      <c r="F875" s="71"/>
      <c r="U875" s="73"/>
    </row>
    <row r="876" spans="6:21" ht="32.25" customHeight="1">
      <c r="F876" s="71"/>
      <c r="U876" s="73"/>
    </row>
    <row r="877" spans="6:21" ht="32.25" customHeight="1">
      <c r="F877" s="71"/>
      <c r="U877" s="73"/>
    </row>
    <row r="878" spans="6:21" ht="32.25" customHeight="1">
      <c r="F878" s="71"/>
      <c r="U878" s="73"/>
    </row>
    <row r="879" spans="6:21" ht="32.25" customHeight="1">
      <c r="F879" s="71"/>
      <c r="U879" s="73"/>
    </row>
    <row r="880" spans="6:21" ht="32.25" customHeight="1">
      <c r="F880" s="71"/>
      <c r="U880" s="73"/>
    </row>
    <row r="881" spans="6:21" ht="32.25" customHeight="1">
      <c r="F881" s="71"/>
      <c r="U881" s="73"/>
    </row>
    <row r="882" spans="6:21" ht="32.25" customHeight="1">
      <c r="F882" s="71"/>
      <c r="U882" s="73"/>
    </row>
    <row r="883" spans="6:21" ht="32.25" customHeight="1">
      <c r="F883" s="71"/>
      <c r="U883" s="73"/>
    </row>
    <row r="884" spans="6:21" ht="32.25" customHeight="1">
      <c r="F884" s="71"/>
      <c r="U884" s="73"/>
    </row>
    <row r="885" spans="6:21" ht="32.25" customHeight="1">
      <c r="F885" s="71"/>
      <c r="U885" s="73"/>
    </row>
    <row r="886" spans="6:21" ht="32.25" customHeight="1">
      <c r="F886" s="71"/>
      <c r="U886" s="73"/>
    </row>
    <row r="887" spans="6:21" ht="32.25" customHeight="1">
      <c r="F887" s="71"/>
      <c r="U887" s="73"/>
    </row>
    <row r="888" spans="6:21" ht="32.25" customHeight="1">
      <c r="F888" s="71"/>
      <c r="U888" s="73"/>
    </row>
    <row r="889" spans="6:21" ht="32.25" customHeight="1">
      <c r="F889" s="71"/>
      <c r="U889" s="73"/>
    </row>
    <row r="890" spans="6:21" ht="32.25" customHeight="1">
      <c r="F890" s="71"/>
      <c r="U890" s="73"/>
    </row>
    <row r="891" spans="6:21" ht="32.25" customHeight="1">
      <c r="F891" s="71"/>
      <c r="U891" s="73"/>
    </row>
    <row r="892" spans="6:21" ht="32.25" customHeight="1">
      <c r="F892" s="71"/>
      <c r="U892" s="73"/>
    </row>
    <row r="893" spans="6:21" ht="32.25" customHeight="1">
      <c r="F893" s="71"/>
      <c r="U893" s="73"/>
    </row>
    <row r="894" spans="6:21" ht="32.25" customHeight="1">
      <c r="F894" s="71"/>
      <c r="U894" s="73"/>
    </row>
    <row r="895" spans="6:21" ht="32.25" customHeight="1">
      <c r="F895" s="71"/>
      <c r="U895" s="73"/>
    </row>
    <row r="896" spans="6:21" ht="32.25" customHeight="1">
      <c r="F896" s="71"/>
      <c r="U896" s="73"/>
    </row>
    <row r="897" spans="6:21" ht="32.25" customHeight="1">
      <c r="F897" s="71"/>
      <c r="U897" s="73"/>
    </row>
    <row r="898" spans="6:21" ht="32.25" customHeight="1">
      <c r="F898" s="71"/>
      <c r="U898" s="73"/>
    </row>
    <row r="899" spans="6:21" ht="32.25" customHeight="1">
      <c r="F899" s="71"/>
      <c r="U899" s="73"/>
    </row>
    <row r="900" spans="6:21" ht="32.25" customHeight="1">
      <c r="F900" s="71"/>
      <c r="U900" s="73"/>
    </row>
    <row r="901" spans="6:21" ht="32.25" customHeight="1">
      <c r="F901" s="71"/>
      <c r="U901" s="73"/>
    </row>
    <row r="902" spans="6:21" ht="32.25" customHeight="1">
      <c r="F902" s="71"/>
      <c r="U902" s="73"/>
    </row>
    <row r="903" spans="6:21" ht="32.25" customHeight="1">
      <c r="F903" s="71"/>
      <c r="U903" s="73"/>
    </row>
    <row r="904" spans="6:21" ht="32.25" customHeight="1">
      <c r="F904" s="71"/>
      <c r="U904" s="73"/>
    </row>
    <row r="905" spans="6:21" ht="32.25" customHeight="1">
      <c r="F905" s="71"/>
      <c r="U905" s="73"/>
    </row>
    <row r="906" spans="6:21" ht="32.25" customHeight="1">
      <c r="F906" s="71"/>
      <c r="U906" s="73"/>
    </row>
    <row r="907" spans="6:21" ht="32.25" customHeight="1">
      <c r="F907" s="71"/>
      <c r="U907" s="73"/>
    </row>
    <row r="908" spans="6:21" ht="32.25" customHeight="1">
      <c r="F908" s="71"/>
      <c r="U908" s="73"/>
    </row>
    <row r="909" spans="6:21" ht="32.25" customHeight="1">
      <c r="F909" s="71"/>
      <c r="U909" s="73"/>
    </row>
    <row r="910" spans="6:21" ht="32.25" customHeight="1">
      <c r="F910" s="71"/>
      <c r="U910" s="73"/>
    </row>
    <row r="911" spans="6:21" ht="32.25" customHeight="1">
      <c r="F911" s="71"/>
      <c r="U911" s="73"/>
    </row>
    <row r="912" spans="6:21" ht="32.25" customHeight="1">
      <c r="F912" s="71"/>
      <c r="U912" s="73"/>
    </row>
    <row r="913" spans="6:21" ht="32.25" customHeight="1">
      <c r="F913" s="71"/>
      <c r="U913" s="73"/>
    </row>
    <row r="914" spans="6:21" ht="32.25" customHeight="1">
      <c r="F914" s="71"/>
      <c r="U914" s="73"/>
    </row>
    <row r="915" spans="6:21" ht="32.25" customHeight="1">
      <c r="F915" s="71"/>
      <c r="U915" s="73"/>
    </row>
    <row r="916" spans="6:21" ht="32.25" customHeight="1">
      <c r="F916" s="71"/>
      <c r="U916" s="73"/>
    </row>
    <row r="917" spans="6:21" ht="32.25" customHeight="1">
      <c r="F917" s="71"/>
      <c r="U917" s="73"/>
    </row>
    <row r="918" spans="6:21" ht="32.25" customHeight="1">
      <c r="F918" s="71"/>
      <c r="U918" s="73"/>
    </row>
    <row r="919" spans="6:21" ht="32.25" customHeight="1">
      <c r="F919" s="71"/>
      <c r="U919" s="73"/>
    </row>
    <row r="920" spans="6:21" ht="32.25" customHeight="1">
      <c r="F920" s="71"/>
      <c r="U920" s="73"/>
    </row>
    <row r="921" spans="6:21" ht="32.25" customHeight="1">
      <c r="F921" s="71"/>
      <c r="U921" s="73"/>
    </row>
    <row r="922" spans="6:21" ht="32.25" customHeight="1">
      <c r="F922" s="71"/>
      <c r="U922" s="73"/>
    </row>
    <row r="923" spans="6:21" ht="32.25" customHeight="1">
      <c r="F923" s="71"/>
      <c r="U923" s="73"/>
    </row>
    <row r="924" spans="6:21" ht="32.25" customHeight="1">
      <c r="F924" s="71"/>
      <c r="U924" s="73"/>
    </row>
    <row r="925" spans="6:21" ht="32.25" customHeight="1">
      <c r="F925" s="71"/>
      <c r="U925" s="73"/>
    </row>
    <row r="926" spans="6:21" ht="32.25" customHeight="1">
      <c r="F926" s="71"/>
      <c r="U926" s="73"/>
    </row>
    <row r="927" spans="6:21" ht="32.25" customHeight="1">
      <c r="F927" s="71"/>
      <c r="U927" s="73"/>
    </row>
    <row r="928" spans="6:21" ht="32.25" customHeight="1">
      <c r="F928" s="71"/>
      <c r="U928" s="73"/>
    </row>
    <row r="929" spans="6:21" ht="32.25" customHeight="1">
      <c r="F929" s="71"/>
      <c r="U929" s="73"/>
    </row>
    <row r="930" spans="6:21" ht="32.25" customHeight="1">
      <c r="F930" s="71"/>
      <c r="U930" s="73"/>
    </row>
    <row r="931" spans="6:21" ht="32.25" customHeight="1">
      <c r="F931" s="71"/>
      <c r="U931" s="73"/>
    </row>
    <row r="932" spans="6:21" ht="32.25" customHeight="1">
      <c r="F932" s="71"/>
      <c r="U932" s="73"/>
    </row>
    <row r="933" spans="6:21" ht="32.25" customHeight="1">
      <c r="F933" s="71"/>
      <c r="U933" s="73"/>
    </row>
    <row r="934" spans="6:21" ht="32.25" customHeight="1">
      <c r="F934" s="71"/>
      <c r="U934" s="73"/>
    </row>
    <row r="935" spans="6:21" ht="32.25" customHeight="1">
      <c r="F935" s="71"/>
      <c r="U935" s="73"/>
    </row>
    <row r="936" spans="6:21" ht="32.25" customHeight="1">
      <c r="F936" s="71"/>
      <c r="U936" s="73"/>
    </row>
    <row r="937" spans="6:21" ht="32.25" customHeight="1">
      <c r="F937" s="71"/>
      <c r="U937" s="73"/>
    </row>
    <row r="938" spans="6:21" ht="32.25" customHeight="1">
      <c r="F938" s="71"/>
      <c r="U938" s="73"/>
    </row>
    <row r="939" spans="6:21" ht="32.25" customHeight="1">
      <c r="F939" s="71"/>
      <c r="U939" s="73"/>
    </row>
    <row r="940" spans="6:21" ht="32.25" customHeight="1">
      <c r="F940" s="71"/>
      <c r="U940" s="73"/>
    </row>
    <row r="941" spans="6:21" ht="32.25" customHeight="1">
      <c r="F941" s="71"/>
      <c r="U941" s="73"/>
    </row>
    <row r="942" spans="6:21" ht="32.25" customHeight="1">
      <c r="F942" s="71"/>
      <c r="U942" s="73"/>
    </row>
    <row r="943" spans="6:21" ht="32.25" customHeight="1">
      <c r="F943" s="71"/>
      <c r="U943" s="73"/>
    </row>
    <row r="944" spans="6:21" ht="32.25" customHeight="1">
      <c r="F944" s="71"/>
      <c r="U944" s="73"/>
    </row>
    <row r="945" spans="6:21" ht="32.25" customHeight="1">
      <c r="F945" s="71"/>
      <c r="U945" s="73"/>
    </row>
    <row r="946" spans="6:21" ht="32.25" customHeight="1">
      <c r="F946" s="71"/>
      <c r="U946" s="73"/>
    </row>
    <row r="947" spans="6:21" ht="32.25" customHeight="1">
      <c r="F947" s="71"/>
      <c r="U947" s="73"/>
    </row>
    <row r="948" spans="6:21" ht="32.25" customHeight="1">
      <c r="F948" s="71"/>
      <c r="U948" s="73"/>
    </row>
    <row r="949" spans="6:21" ht="32.25" customHeight="1">
      <c r="F949" s="71"/>
      <c r="U949" s="73"/>
    </row>
    <row r="950" spans="6:21" ht="32.25" customHeight="1">
      <c r="F950" s="71"/>
      <c r="U950" s="73"/>
    </row>
    <row r="951" spans="6:21" ht="32.25" customHeight="1">
      <c r="F951" s="71"/>
      <c r="U951" s="73"/>
    </row>
    <row r="952" spans="6:21" ht="32.25" customHeight="1">
      <c r="F952" s="71"/>
      <c r="U952" s="73"/>
    </row>
    <row r="953" spans="6:21" ht="32.25" customHeight="1">
      <c r="F953" s="71"/>
      <c r="U953" s="73"/>
    </row>
    <row r="954" spans="6:21" ht="32.25" customHeight="1">
      <c r="F954" s="71"/>
      <c r="U954" s="73"/>
    </row>
    <row r="955" spans="6:21" ht="32.25" customHeight="1">
      <c r="F955" s="71"/>
      <c r="U955" s="73"/>
    </row>
    <row r="956" spans="6:21" ht="32.25" customHeight="1">
      <c r="F956" s="71"/>
      <c r="U956" s="73"/>
    </row>
    <row r="957" spans="6:21" ht="32.25" customHeight="1">
      <c r="F957" s="71"/>
      <c r="U957" s="73"/>
    </row>
    <row r="958" spans="6:21" ht="32.25" customHeight="1">
      <c r="F958" s="71"/>
      <c r="U958" s="73"/>
    </row>
    <row r="959" spans="6:21" ht="32.25" customHeight="1">
      <c r="F959" s="71"/>
      <c r="U959" s="73"/>
    </row>
    <row r="960" spans="6:21" ht="32.25" customHeight="1">
      <c r="F960" s="71"/>
      <c r="U960" s="73"/>
    </row>
    <row r="961" spans="6:21" ht="32.25" customHeight="1">
      <c r="F961" s="71"/>
      <c r="U961" s="73"/>
    </row>
    <row r="962" spans="6:21" ht="32.25" customHeight="1">
      <c r="F962" s="71"/>
      <c r="U962" s="73"/>
    </row>
    <row r="963" spans="6:21" ht="32.25" customHeight="1">
      <c r="F963" s="71"/>
      <c r="U963" s="73"/>
    </row>
    <row r="964" spans="6:21" ht="32.25" customHeight="1">
      <c r="F964" s="71"/>
      <c r="U964" s="73"/>
    </row>
    <row r="965" spans="6:21" ht="32.25" customHeight="1">
      <c r="F965" s="71"/>
      <c r="U965" s="73"/>
    </row>
    <row r="966" spans="6:21" ht="32.25" customHeight="1">
      <c r="F966" s="71"/>
      <c r="U966" s="73"/>
    </row>
    <row r="967" spans="6:21" ht="32.25" customHeight="1">
      <c r="F967" s="71"/>
      <c r="U967" s="73"/>
    </row>
    <row r="968" spans="6:21" ht="32.25" customHeight="1">
      <c r="F968" s="71"/>
      <c r="U968" s="73"/>
    </row>
    <row r="969" spans="6:21" ht="32.25" customHeight="1">
      <c r="F969" s="71"/>
      <c r="U969" s="73"/>
    </row>
    <row r="970" spans="6:21" ht="32.25" customHeight="1">
      <c r="F970" s="71"/>
      <c r="U970" s="73"/>
    </row>
    <row r="971" spans="6:21" ht="32.25" customHeight="1">
      <c r="F971" s="71"/>
      <c r="U971" s="73"/>
    </row>
    <row r="972" spans="6:21" ht="32.25" customHeight="1">
      <c r="F972" s="71"/>
      <c r="U972" s="73"/>
    </row>
    <row r="973" spans="6:21" ht="32.25" customHeight="1">
      <c r="F973" s="71"/>
      <c r="U973" s="73"/>
    </row>
    <row r="974" spans="6:21" ht="32.25" customHeight="1">
      <c r="F974" s="71"/>
      <c r="U974" s="73"/>
    </row>
    <row r="975" spans="6:21" ht="32.25" customHeight="1">
      <c r="F975" s="71"/>
      <c r="U975" s="73"/>
    </row>
    <row r="976" spans="6:21" ht="32.25" customHeight="1">
      <c r="F976" s="71"/>
      <c r="U976" s="73"/>
    </row>
    <row r="977" spans="6:21" ht="32.25" customHeight="1">
      <c r="F977" s="71"/>
      <c r="U977" s="73"/>
    </row>
    <row r="978" spans="6:21" ht="32.25" customHeight="1">
      <c r="F978" s="71"/>
      <c r="U978" s="73"/>
    </row>
    <row r="979" spans="6:21" ht="32.25" customHeight="1">
      <c r="F979" s="71"/>
      <c r="U979" s="73"/>
    </row>
    <row r="980" spans="6:21" ht="32.25" customHeight="1">
      <c r="F980" s="71"/>
      <c r="U980" s="73"/>
    </row>
    <row r="981" spans="6:21" ht="32.25" customHeight="1">
      <c r="F981" s="71"/>
      <c r="U981" s="73"/>
    </row>
    <row r="982" spans="6:21" ht="32.25" customHeight="1">
      <c r="F982" s="71"/>
      <c r="U982" s="73"/>
    </row>
    <row r="983" spans="6:21" ht="32.25" customHeight="1">
      <c r="F983" s="71"/>
      <c r="U983" s="73"/>
    </row>
    <row r="984" spans="6:21" ht="32.25" customHeight="1">
      <c r="F984" s="71"/>
      <c r="U984" s="73"/>
    </row>
    <row r="985" spans="6:21" ht="32.25" customHeight="1">
      <c r="F985" s="71"/>
      <c r="U985" s="73"/>
    </row>
    <row r="986" spans="6:21" ht="32.25" customHeight="1">
      <c r="F986" s="71"/>
      <c r="U986" s="73"/>
    </row>
    <row r="987" spans="6:21" ht="32.25" customHeight="1">
      <c r="F987" s="71"/>
      <c r="U987" s="73"/>
    </row>
    <row r="988" spans="6:21" ht="32.25" customHeight="1">
      <c r="F988" s="71"/>
      <c r="U988" s="73"/>
    </row>
    <row r="989" spans="6:21" ht="32.25" customHeight="1">
      <c r="F989" s="71"/>
      <c r="U989" s="73"/>
    </row>
    <row r="990" spans="6:21" ht="32.25" customHeight="1">
      <c r="F990" s="71"/>
      <c r="U990" s="73"/>
    </row>
    <row r="991" spans="6:21" ht="32.25" customHeight="1">
      <c r="F991" s="71"/>
      <c r="U991" s="73"/>
    </row>
    <row r="992" spans="6:21" ht="32.25" customHeight="1">
      <c r="F992" s="71"/>
      <c r="U992" s="73"/>
    </row>
    <row r="993" spans="6:21" ht="32.25" customHeight="1">
      <c r="F993" s="71"/>
      <c r="U993" s="73"/>
    </row>
    <row r="994" spans="6:21" ht="32.25" customHeight="1">
      <c r="F994" s="71"/>
      <c r="U994" s="73"/>
    </row>
    <row r="995" spans="6:21" ht="32.25" customHeight="1">
      <c r="F995" s="71"/>
      <c r="U995" s="73"/>
    </row>
    <row r="996" spans="6:21" ht="32.25" customHeight="1">
      <c r="F996" s="71"/>
      <c r="U996" s="73"/>
    </row>
    <row r="997" spans="6:21" ht="32.25" customHeight="1">
      <c r="F997" s="71"/>
      <c r="U997" s="73"/>
    </row>
    <row r="998" spans="6:21" ht="32.25" customHeight="1">
      <c r="F998" s="71"/>
      <c r="U998" s="73"/>
    </row>
    <row r="999" spans="6:21" ht="32.25" customHeight="1">
      <c r="F999" s="71"/>
      <c r="U999" s="73"/>
    </row>
    <row r="1000" spans="6:21" ht="32.25" customHeight="1">
      <c r="F1000" s="71"/>
      <c r="U1000" s="73"/>
    </row>
    <row r="1001" spans="6:21" ht="32.25" customHeight="1">
      <c r="F1001" s="71"/>
      <c r="U1001" s="73"/>
    </row>
    <row r="1002" spans="6:21" ht="32.25" customHeight="1">
      <c r="F1002" s="71"/>
      <c r="U1002" s="73"/>
    </row>
  </sheetData>
  <mergeCells count="1">
    <mergeCell ref="N1:O1"/>
  </mergeCells>
  <conditionalFormatting sqref="S41">
    <cfRule type="cellIs" dxfId="8" priority="1" operator="lessThan">
      <formula>0</formula>
    </cfRule>
  </conditionalFormatting>
  <conditionalFormatting sqref="S41">
    <cfRule type="cellIs" dxfId="7" priority="2" operator="greaterThan">
      <formula>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1000"/>
  <sheetViews>
    <sheetView workbookViewId="0"/>
  </sheetViews>
  <sheetFormatPr defaultColWidth="14.42578125" defaultRowHeight="15.75" customHeight="1"/>
  <cols>
    <col min="1" max="1" width="4.5703125" customWidth="1"/>
    <col min="2" max="2" width="52.140625" customWidth="1"/>
    <col min="3" max="3" width="18.140625" customWidth="1"/>
    <col min="5" max="5" width="18.28515625" customWidth="1"/>
    <col min="10" max="10" width="15.42578125" customWidth="1"/>
  </cols>
  <sheetData>
    <row r="1" spans="1:16">
      <c r="B1" s="30"/>
      <c r="C1" s="31" t="s">
        <v>49</v>
      </c>
      <c r="D1" s="31" t="s">
        <v>50</v>
      </c>
      <c r="E1" s="31" t="s">
        <v>51</v>
      </c>
      <c r="F1" s="31" t="s">
        <v>52</v>
      </c>
      <c r="G1" s="31" t="s">
        <v>53</v>
      </c>
      <c r="H1" s="32" t="s">
        <v>54</v>
      </c>
      <c r="I1" s="32" t="s">
        <v>55</v>
      </c>
      <c r="J1" s="33" t="s">
        <v>56</v>
      </c>
      <c r="K1" s="33" t="s">
        <v>57</v>
      </c>
      <c r="L1" s="33" t="s">
        <v>58</v>
      </c>
      <c r="M1" s="31" t="s">
        <v>59</v>
      </c>
      <c r="N1" s="31" t="s">
        <v>60</v>
      </c>
      <c r="O1" s="34" t="s">
        <v>10</v>
      </c>
      <c r="P1" s="34" t="s">
        <v>61</v>
      </c>
    </row>
    <row r="2" spans="1:16">
      <c r="A2" s="35">
        <v>1</v>
      </c>
      <c r="B2" s="36" t="s">
        <v>12</v>
      </c>
      <c r="C2" s="37">
        <v>484</v>
      </c>
      <c r="D2" s="37">
        <v>9</v>
      </c>
      <c r="E2" s="37">
        <v>43</v>
      </c>
      <c r="F2" s="37">
        <v>29</v>
      </c>
      <c r="G2" s="38">
        <f t="shared" ref="G2:G35" si="0">E2/C2</f>
        <v>8.8842975206611566E-2</v>
      </c>
      <c r="H2" s="39">
        <v>0</v>
      </c>
      <c r="I2" s="40">
        <f t="shared" ref="I2:I19" si="1">H2/C2</f>
        <v>0</v>
      </c>
      <c r="J2" s="41">
        <v>346</v>
      </c>
      <c r="K2" s="41">
        <v>27</v>
      </c>
      <c r="L2" s="42">
        <f t="shared" ref="L2:L34" si="2">K2/J2</f>
        <v>7.8034682080924858E-2</v>
      </c>
      <c r="M2" s="37">
        <v>0</v>
      </c>
      <c r="N2" s="38">
        <f t="shared" ref="N2:N28" si="3">M2/C2</f>
        <v>0</v>
      </c>
      <c r="O2" s="43">
        <v>0</v>
      </c>
      <c r="P2" s="44">
        <f t="shared" ref="P2:P5" si="4">O2/C2</f>
        <v>0</v>
      </c>
    </row>
    <row r="3" spans="1:16">
      <c r="A3" s="35">
        <v>2</v>
      </c>
      <c r="B3" s="36" t="s">
        <v>13</v>
      </c>
      <c r="C3" s="37">
        <v>817</v>
      </c>
      <c r="D3" s="37">
        <v>43</v>
      </c>
      <c r="E3" s="37">
        <v>53</v>
      </c>
      <c r="F3" s="37">
        <v>15</v>
      </c>
      <c r="G3" s="38">
        <f t="shared" si="0"/>
        <v>6.4871481028151781E-2</v>
      </c>
      <c r="H3" s="39">
        <v>5</v>
      </c>
      <c r="I3" s="40">
        <f t="shared" si="1"/>
        <v>6.1199510403916772E-3</v>
      </c>
      <c r="J3" s="41">
        <v>564</v>
      </c>
      <c r="K3" s="41">
        <v>15</v>
      </c>
      <c r="L3" s="42">
        <f t="shared" si="2"/>
        <v>2.6595744680851064E-2</v>
      </c>
      <c r="M3" s="37">
        <v>17</v>
      </c>
      <c r="N3" s="38">
        <f t="shared" si="3"/>
        <v>2.0807833537331701E-2</v>
      </c>
      <c r="O3" s="43">
        <v>0</v>
      </c>
      <c r="P3" s="44">
        <f t="shared" si="4"/>
        <v>0</v>
      </c>
    </row>
    <row r="4" spans="1:16">
      <c r="A4" s="35">
        <v>3</v>
      </c>
      <c r="B4" s="36" t="s">
        <v>14</v>
      </c>
      <c r="C4" s="37">
        <v>1746</v>
      </c>
      <c r="D4" s="37">
        <v>53</v>
      </c>
      <c r="E4" s="37">
        <v>141</v>
      </c>
      <c r="F4" s="37">
        <v>141</v>
      </c>
      <c r="G4" s="38">
        <f t="shared" si="0"/>
        <v>8.0756013745704472E-2</v>
      </c>
      <c r="H4" s="39">
        <v>0</v>
      </c>
      <c r="I4" s="40">
        <f t="shared" si="1"/>
        <v>0</v>
      </c>
      <c r="J4" s="41">
        <v>342</v>
      </c>
      <c r="K4" s="41">
        <v>141</v>
      </c>
      <c r="L4" s="42">
        <f t="shared" si="2"/>
        <v>0.41228070175438597</v>
      </c>
      <c r="M4" s="37">
        <v>0</v>
      </c>
      <c r="N4" s="38">
        <f t="shared" si="3"/>
        <v>0</v>
      </c>
      <c r="O4" s="43">
        <v>0</v>
      </c>
      <c r="P4" s="44">
        <f t="shared" si="4"/>
        <v>0</v>
      </c>
    </row>
    <row r="5" spans="1:16">
      <c r="A5" s="35">
        <v>4</v>
      </c>
      <c r="B5" s="36" t="s">
        <v>15</v>
      </c>
      <c r="C5" s="37">
        <v>770</v>
      </c>
      <c r="D5" s="37">
        <v>12</v>
      </c>
      <c r="E5" s="37">
        <v>41</v>
      </c>
      <c r="F5" s="37">
        <v>21</v>
      </c>
      <c r="G5" s="38">
        <f t="shared" si="0"/>
        <v>5.3246753246753244E-2</v>
      </c>
      <c r="H5" s="39">
        <v>0</v>
      </c>
      <c r="I5" s="40">
        <f t="shared" si="1"/>
        <v>0</v>
      </c>
      <c r="J5" s="41">
        <v>545</v>
      </c>
      <c r="K5" s="41">
        <v>58</v>
      </c>
      <c r="L5" s="42">
        <f t="shared" si="2"/>
        <v>0.10642201834862386</v>
      </c>
      <c r="M5" s="37">
        <v>0</v>
      </c>
      <c r="N5" s="38">
        <f t="shared" si="3"/>
        <v>0</v>
      </c>
      <c r="O5" s="43">
        <v>2</v>
      </c>
      <c r="P5" s="44">
        <f t="shared" si="4"/>
        <v>2.5974025974025974E-3</v>
      </c>
    </row>
    <row r="6" spans="1:16">
      <c r="A6" s="35">
        <v>5</v>
      </c>
      <c r="B6" s="36" t="s">
        <v>16</v>
      </c>
      <c r="C6" s="37">
        <v>1151</v>
      </c>
      <c r="D6" s="37">
        <v>45</v>
      </c>
      <c r="E6" s="37">
        <v>101</v>
      </c>
      <c r="F6" s="37">
        <v>30</v>
      </c>
      <c r="G6" s="38">
        <f t="shared" si="0"/>
        <v>8.774978279756733E-2</v>
      </c>
      <c r="H6" s="39">
        <v>0</v>
      </c>
      <c r="I6" s="40">
        <f t="shared" si="1"/>
        <v>0</v>
      </c>
      <c r="J6" s="41">
        <v>876</v>
      </c>
      <c r="K6" s="41">
        <v>52</v>
      </c>
      <c r="L6" s="42">
        <f t="shared" si="2"/>
        <v>5.9360730593607303E-2</v>
      </c>
      <c r="M6" s="37">
        <v>0</v>
      </c>
      <c r="N6" s="38">
        <f t="shared" si="3"/>
        <v>0</v>
      </c>
      <c r="O6" s="43">
        <v>0</v>
      </c>
      <c r="P6" s="43" t="s">
        <v>63</v>
      </c>
    </row>
    <row r="7" spans="1:16">
      <c r="A7" s="35">
        <v>6</v>
      </c>
      <c r="B7" s="36" t="s">
        <v>17</v>
      </c>
      <c r="C7" s="37">
        <v>1019</v>
      </c>
      <c r="D7" s="37">
        <v>10</v>
      </c>
      <c r="E7" s="37">
        <v>70</v>
      </c>
      <c r="F7" s="37">
        <v>39</v>
      </c>
      <c r="G7" s="38">
        <f t="shared" si="0"/>
        <v>6.8694798822374878E-2</v>
      </c>
      <c r="H7" s="39">
        <v>0</v>
      </c>
      <c r="I7" s="40">
        <f t="shared" si="1"/>
        <v>0</v>
      </c>
      <c r="J7" s="41">
        <v>116</v>
      </c>
      <c r="K7" s="41">
        <v>29</v>
      </c>
      <c r="L7" s="42">
        <f t="shared" si="2"/>
        <v>0.25</v>
      </c>
      <c r="M7" s="37">
        <v>0</v>
      </c>
      <c r="N7" s="38">
        <f t="shared" si="3"/>
        <v>0</v>
      </c>
      <c r="O7" s="43">
        <v>0</v>
      </c>
      <c r="P7" s="44">
        <f t="shared" ref="P7:P34" si="5">O7/C7</f>
        <v>0</v>
      </c>
    </row>
    <row r="8" spans="1:16">
      <c r="A8" s="35">
        <v>7</v>
      </c>
      <c r="B8" s="36" t="s">
        <v>18</v>
      </c>
      <c r="C8" s="37">
        <v>1592</v>
      </c>
      <c r="D8" s="37">
        <v>30</v>
      </c>
      <c r="E8" s="37">
        <v>40</v>
      </c>
      <c r="F8" s="37">
        <v>40</v>
      </c>
      <c r="G8" s="38">
        <f t="shared" si="0"/>
        <v>2.5125628140703519E-2</v>
      </c>
      <c r="H8" s="39">
        <v>0</v>
      </c>
      <c r="I8" s="40">
        <f t="shared" si="1"/>
        <v>0</v>
      </c>
      <c r="J8" s="41">
        <v>1080</v>
      </c>
      <c r="K8" s="41">
        <v>40</v>
      </c>
      <c r="L8" s="42">
        <f t="shared" si="2"/>
        <v>3.7037037037037035E-2</v>
      </c>
      <c r="M8" s="37">
        <v>0</v>
      </c>
      <c r="N8" s="38">
        <f t="shared" si="3"/>
        <v>0</v>
      </c>
      <c r="O8" s="43">
        <v>0</v>
      </c>
      <c r="P8" s="44">
        <f t="shared" si="5"/>
        <v>0</v>
      </c>
    </row>
    <row r="9" spans="1:16">
      <c r="A9" s="35">
        <v>8</v>
      </c>
      <c r="B9" s="36" t="s">
        <v>19</v>
      </c>
      <c r="C9" s="37">
        <v>739</v>
      </c>
      <c r="D9" s="37">
        <v>25</v>
      </c>
      <c r="E9" s="37">
        <v>19</v>
      </c>
      <c r="F9" s="37">
        <v>17</v>
      </c>
      <c r="G9" s="38">
        <f t="shared" si="0"/>
        <v>2.571041948579161E-2</v>
      </c>
      <c r="H9" s="39">
        <v>0</v>
      </c>
      <c r="I9" s="40">
        <f t="shared" si="1"/>
        <v>0</v>
      </c>
      <c r="J9" s="41">
        <v>154</v>
      </c>
      <c r="K9" s="41">
        <v>15</v>
      </c>
      <c r="L9" s="42">
        <f t="shared" si="2"/>
        <v>9.7402597402597407E-2</v>
      </c>
      <c r="M9" s="37">
        <v>0</v>
      </c>
      <c r="N9" s="38">
        <f t="shared" si="3"/>
        <v>0</v>
      </c>
      <c r="O9" s="43">
        <v>0</v>
      </c>
      <c r="P9" s="44">
        <f t="shared" si="5"/>
        <v>0</v>
      </c>
    </row>
    <row r="10" spans="1:16">
      <c r="A10" s="35">
        <v>9</v>
      </c>
      <c r="B10" s="36" t="s">
        <v>64</v>
      </c>
      <c r="C10" s="37">
        <v>948</v>
      </c>
      <c r="D10" s="37">
        <v>3</v>
      </c>
      <c r="E10" s="37">
        <v>110</v>
      </c>
      <c r="F10" s="37">
        <v>89</v>
      </c>
      <c r="G10" s="38">
        <f t="shared" si="0"/>
        <v>0.1160337552742616</v>
      </c>
      <c r="H10" s="39">
        <v>5</v>
      </c>
      <c r="I10" s="40">
        <f t="shared" si="1"/>
        <v>5.2742616033755272E-3</v>
      </c>
      <c r="J10" s="41">
        <v>633</v>
      </c>
      <c r="K10" s="41">
        <v>26</v>
      </c>
      <c r="L10" s="42">
        <f t="shared" si="2"/>
        <v>4.1074249605055291E-2</v>
      </c>
      <c r="M10" s="37">
        <v>0</v>
      </c>
      <c r="N10" s="38">
        <f t="shared" si="3"/>
        <v>0</v>
      </c>
      <c r="O10" s="43">
        <v>2</v>
      </c>
      <c r="P10" s="44">
        <f t="shared" si="5"/>
        <v>2.1097046413502108E-3</v>
      </c>
    </row>
    <row r="11" spans="1:16">
      <c r="A11" s="35">
        <v>10</v>
      </c>
      <c r="B11" s="36" t="s">
        <v>33</v>
      </c>
      <c r="C11" s="37">
        <v>446</v>
      </c>
      <c r="D11" s="37">
        <v>0</v>
      </c>
      <c r="E11" s="37">
        <v>25</v>
      </c>
      <c r="F11" s="37">
        <v>25</v>
      </c>
      <c r="G11" s="38">
        <f t="shared" si="0"/>
        <v>5.6053811659192827E-2</v>
      </c>
      <c r="H11" s="39">
        <v>0</v>
      </c>
      <c r="I11" s="40">
        <f t="shared" si="1"/>
        <v>0</v>
      </c>
      <c r="J11" s="41">
        <v>66</v>
      </c>
      <c r="K11" s="41">
        <v>31</v>
      </c>
      <c r="L11" s="42">
        <f t="shared" si="2"/>
        <v>0.46969696969696972</v>
      </c>
      <c r="M11" s="37">
        <v>0</v>
      </c>
      <c r="N11" s="38">
        <f t="shared" si="3"/>
        <v>0</v>
      </c>
      <c r="O11" s="43">
        <v>0</v>
      </c>
      <c r="P11" s="44">
        <f t="shared" si="5"/>
        <v>0</v>
      </c>
    </row>
    <row r="12" spans="1:16">
      <c r="A12" s="35">
        <v>11</v>
      </c>
      <c r="B12" s="36" t="s">
        <v>21</v>
      </c>
      <c r="C12" s="37">
        <v>495</v>
      </c>
      <c r="D12" s="37">
        <v>15</v>
      </c>
      <c r="E12" s="37">
        <v>30</v>
      </c>
      <c r="F12" s="37">
        <v>20</v>
      </c>
      <c r="G12" s="38">
        <f t="shared" si="0"/>
        <v>6.0606060606060608E-2</v>
      </c>
      <c r="H12" s="39">
        <v>0</v>
      </c>
      <c r="I12" s="40">
        <f t="shared" si="1"/>
        <v>0</v>
      </c>
      <c r="J12" s="41">
        <v>495</v>
      </c>
      <c r="K12" s="41">
        <v>20</v>
      </c>
      <c r="L12" s="42">
        <f t="shared" si="2"/>
        <v>4.0404040404040407E-2</v>
      </c>
      <c r="M12" s="37">
        <v>5</v>
      </c>
      <c r="N12" s="38">
        <f t="shared" si="3"/>
        <v>1.0101010101010102E-2</v>
      </c>
      <c r="O12" s="43">
        <v>0</v>
      </c>
      <c r="P12" s="44">
        <f t="shared" si="5"/>
        <v>0</v>
      </c>
    </row>
    <row r="13" spans="1:16">
      <c r="A13" s="35">
        <v>12</v>
      </c>
      <c r="B13" s="36" t="s">
        <v>22</v>
      </c>
      <c r="C13" s="37">
        <v>556</v>
      </c>
      <c r="D13" s="37">
        <v>4</v>
      </c>
      <c r="E13" s="37">
        <v>18</v>
      </c>
      <c r="F13" s="37">
        <v>12</v>
      </c>
      <c r="G13" s="38">
        <f t="shared" si="0"/>
        <v>3.237410071942446E-2</v>
      </c>
      <c r="H13" s="39">
        <v>0</v>
      </c>
      <c r="I13" s="40">
        <f t="shared" si="1"/>
        <v>0</v>
      </c>
      <c r="J13" s="41">
        <v>33</v>
      </c>
      <c r="K13" s="41">
        <v>4</v>
      </c>
      <c r="L13" s="42">
        <f t="shared" si="2"/>
        <v>0.12121212121212122</v>
      </c>
      <c r="M13" s="37">
        <v>0</v>
      </c>
      <c r="N13" s="38">
        <f t="shared" si="3"/>
        <v>0</v>
      </c>
      <c r="O13" s="43">
        <v>0</v>
      </c>
      <c r="P13" s="44">
        <f t="shared" si="5"/>
        <v>0</v>
      </c>
    </row>
    <row r="14" spans="1:16">
      <c r="A14" s="35">
        <v>13</v>
      </c>
      <c r="B14" s="36" t="s">
        <v>23</v>
      </c>
      <c r="C14" s="37">
        <v>444</v>
      </c>
      <c r="D14" s="37">
        <v>5</v>
      </c>
      <c r="E14" s="37">
        <v>15</v>
      </c>
      <c r="F14" s="37">
        <v>5</v>
      </c>
      <c r="G14" s="38">
        <f t="shared" si="0"/>
        <v>3.3783783783783786E-2</v>
      </c>
      <c r="H14" s="39">
        <v>0</v>
      </c>
      <c r="I14" s="40">
        <f t="shared" si="1"/>
        <v>0</v>
      </c>
      <c r="J14" s="41">
        <v>88</v>
      </c>
      <c r="K14" s="41">
        <v>48</v>
      </c>
      <c r="L14" s="42">
        <f t="shared" si="2"/>
        <v>0.54545454545454541</v>
      </c>
      <c r="M14" s="37">
        <v>10</v>
      </c>
      <c r="N14" s="38">
        <f t="shared" si="3"/>
        <v>2.2522522522522521E-2</v>
      </c>
      <c r="O14" s="43">
        <v>0</v>
      </c>
      <c r="P14" s="44">
        <f t="shared" si="5"/>
        <v>0</v>
      </c>
    </row>
    <row r="15" spans="1:16">
      <c r="A15" s="35">
        <v>14</v>
      </c>
      <c r="B15" s="36" t="s">
        <v>24</v>
      </c>
      <c r="C15" s="37">
        <v>456</v>
      </c>
      <c r="D15" s="37">
        <v>20</v>
      </c>
      <c r="E15" s="37">
        <v>51</v>
      </c>
      <c r="F15" s="37">
        <v>12</v>
      </c>
      <c r="G15" s="38">
        <f t="shared" si="0"/>
        <v>0.1118421052631579</v>
      </c>
      <c r="H15" s="39">
        <v>0</v>
      </c>
      <c r="I15" s="40">
        <f t="shared" si="1"/>
        <v>0</v>
      </c>
      <c r="J15" s="41">
        <v>24</v>
      </c>
      <c r="K15" s="41">
        <v>4</v>
      </c>
      <c r="L15" s="42">
        <f t="shared" si="2"/>
        <v>0.16666666666666666</v>
      </c>
      <c r="M15" s="37">
        <v>0</v>
      </c>
      <c r="N15" s="38">
        <f t="shared" si="3"/>
        <v>0</v>
      </c>
      <c r="O15" s="43">
        <v>0</v>
      </c>
      <c r="P15" s="44">
        <f t="shared" si="5"/>
        <v>0</v>
      </c>
    </row>
    <row r="16" spans="1:16">
      <c r="A16" s="35">
        <v>15</v>
      </c>
      <c r="B16" s="36" t="s">
        <v>25</v>
      </c>
      <c r="C16" s="37">
        <v>754</v>
      </c>
      <c r="D16" s="37">
        <v>18</v>
      </c>
      <c r="E16" s="37">
        <v>41</v>
      </c>
      <c r="F16" s="37">
        <v>35</v>
      </c>
      <c r="G16" s="38">
        <f t="shared" si="0"/>
        <v>5.4376657824933686E-2</v>
      </c>
      <c r="H16" s="39">
        <v>0</v>
      </c>
      <c r="I16" s="40">
        <f t="shared" si="1"/>
        <v>0</v>
      </c>
      <c r="J16" s="41">
        <v>94</v>
      </c>
      <c r="K16" s="41">
        <v>11</v>
      </c>
      <c r="L16" s="42">
        <f t="shared" si="2"/>
        <v>0.11702127659574468</v>
      </c>
      <c r="M16" s="37">
        <v>0</v>
      </c>
      <c r="N16" s="38">
        <f t="shared" si="3"/>
        <v>0</v>
      </c>
      <c r="O16" s="43">
        <v>0</v>
      </c>
      <c r="P16" s="44">
        <f t="shared" si="5"/>
        <v>0</v>
      </c>
    </row>
    <row r="17" spans="1:27">
      <c r="A17" s="35">
        <v>16</v>
      </c>
      <c r="B17" s="36" t="s">
        <v>27</v>
      </c>
      <c r="C17" s="37">
        <v>270</v>
      </c>
      <c r="D17" s="37">
        <v>8</v>
      </c>
      <c r="E17" s="37">
        <v>26</v>
      </c>
      <c r="F17" s="37">
        <v>26</v>
      </c>
      <c r="G17" s="38">
        <f t="shared" si="0"/>
        <v>9.6296296296296297E-2</v>
      </c>
      <c r="H17" s="39">
        <v>4</v>
      </c>
      <c r="I17" s="40">
        <f t="shared" si="1"/>
        <v>1.4814814814814815E-2</v>
      </c>
      <c r="J17" s="41">
        <v>18</v>
      </c>
      <c r="K17" s="41">
        <v>8</v>
      </c>
      <c r="L17" s="42">
        <f t="shared" si="2"/>
        <v>0.44444444444444442</v>
      </c>
      <c r="M17" s="37">
        <v>0</v>
      </c>
      <c r="N17" s="38">
        <f t="shared" si="3"/>
        <v>0</v>
      </c>
      <c r="O17" s="43">
        <v>0</v>
      </c>
      <c r="P17" s="44">
        <f t="shared" si="5"/>
        <v>0</v>
      </c>
    </row>
    <row r="18" spans="1:27">
      <c r="A18" s="35">
        <v>17</v>
      </c>
      <c r="B18" s="36" t="s">
        <v>29</v>
      </c>
      <c r="C18" s="37">
        <v>912</v>
      </c>
      <c r="D18" s="37">
        <v>3</v>
      </c>
      <c r="E18" s="37">
        <v>132</v>
      </c>
      <c r="F18" s="37">
        <v>92</v>
      </c>
      <c r="G18" s="38">
        <f t="shared" si="0"/>
        <v>0.14473684210526316</v>
      </c>
      <c r="H18" s="39">
        <v>0</v>
      </c>
      <c r="I18" s="40">
        <f t="shared" si="1"/>
        <v>0</v>
      </c>
      <c r="J18" s="41">
        <v>388</v>
      </c>
      <c r="K18" s="41">
        <v>8</v>
      </c>
      <c r="L18" s="42">
        <f t="shared" si="2"/>
        <v>2.0618556701030927E-2</v>
      </c>
      <c r="M18" s="37">
        <v>0</v>
      </c>
      <c r="N18" s="38">
        <f t="shared" si="3"/>
        <v>0</v>
      </c>
      <c r="O18" s="43">
        <v>0</v>
      </c>
      <c r="P18" s="44">
        <f t="shared" si="5"/>
        <v>0</v>
      </c>
    </row>
    <row r="19" spans="1:27">
      <c r="A19" s="45">
        <v>18</v>
      </c>
      <c r="B19" s="46" t="s">
        <v>30</v>
      </c>
      <c r="C19" s="47">
        <v>537</v>
      </c>
      <c r="D19" s="47">
        <v>24</v>
      </c>
      <c r="E19" s="47">
        <v>36</v>
      </c>
      <c r="F19" s="47">
        <v>36</v>
      </c>
      <c r="G19" s="48">
        <f t="shared" si="0"/>
        <v>6.7039106145251395E-2</v>
      </c>
      <c r="H19" s="47">
        <v>0</v>
      </c>
      <c r="I19" s="48">
        <f t="shared" si="1"/>
        <v>0</v>
      </c>
      <c r="J19" s="47">
        <v>16</v>
      </c>
      <c r="K19" s="47">
        <v>16</v>
      </c>
      <c r="L19" s="48">
        <f t="shared" si="2"/>
        <v>1</v>
      </c>
      <c r="M19" s="47">
        <v>0</v>
      </c>
      <c r="N19" s="48">
        <f t="shared" si="3"/>
        <v>0</v>
      </c>
      <c r="O19" s="47">
        <v>0</v>
      </c>
      <c r="P19" s="48">
        <f t="shared" si="5"/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35">
        <v>19</v>
      </c>
      <c r="B20" s="36" t="s">
        <v>31</v>
      </c>
      <c r="C20" s="37">
        <v>565</v>
      </c>
      <c r="D20" s="37">
        <v>54</v>
      </c>
      <c r="E20" s="37">
        <v>50</v>
      </c>
      <c r="F20" s="37">
        <v>34</v>
      </c>
      <c r="G20" s="38">
        <f t="shared" si="0"/>
        <v>8.8495575221238937E-2</v>
      </c>
      <c r="H20" s="39">
        <v>0</v>
      </c>
      <c r="I20" s="74">
        <v>0</v>
      </c>
      <c r="J20" s="41">
        <v>350</v>
      </c>
      <c r="K20" s="41">
        <v>44</v>
      </c>
      <c r="L20" s="42">
        <f t="shared" si="2"/>
        <v>0.12571428571428572</v>
      </c>
      <c r="M20" s="37">
        <v>23</v>
      </c>
      <c r="N20" s="38">
        <f t="shared" si="3"/>
        <v>4.0707964601769911E-2</v>
      </c>
      <c r="O20" s="43">
        <v>0</v>
      </c>
      <c r="P20" s="44">
        <f t="shared" si="5"/>
        <v>0</v>
      </c>
    </row>
    <row r="21" spans="1:27">
      <c r="A21" s="35">
        <v>20</v>
      </c>
      <c r="B21" s="36" t="s">
        <v>32</v>
      </c>
      <c r="C21" s="37">
        <v>634</v>
      </c>
      <c r="D21" s="37">
        <v>15</v>
      </c>
      <c r="E21" s="37">
        <v>35</v>
      </c>
      <c r="F21" s="37">
        <v>32</v>
      </c>
      <c r="G21" s="38">
        <f t="shared" si="0"/>
        <v>5.5205047318611984E-2</v>
      </c>
      <c r="H21" s="39">
        <v>0</v>
      </c>
      <c r="I21" s="40">
        <f t="shared" ref="I21:I35" si="6">H21/C21</f>
        <v>0</v>
      </c>
      <c r="J21" s="41">
        <v>434</v>
      </c>
      <c r="K21" s="41">
        <v>19</v>
      </c>
      <c r="L21" s="42">
        <f t="shared" si="2"/>
        <v>4.377880184331797E-2</v>
      </c>
      <c r="M21" s="37">
        <v>0</v>
      </c>
      <c r="N21" s="38">
        <f t="shared" si="3"/>
        <v>0</v>
      </c>
      <c r="O21" s="43">
        <v>0</v>
      </c>
      <c r="P21" s="44">
        <f t="shared" si="5"/>
        <v>0</v>
      </c>
    </row>
    <row r="22" spans="1:27">
      <c r="A22" s="35">
        <v>21</v>
      </c>
      <c r="B22" s="36" t="s">
        <v>34</v>
      </c>
      <c r="C22" s="37">
        <v>534</v>
      </c>
      <c r="D22" s="37">
        <v>6</v>
      </c>
      <c r="E22" s="37">
        <v>52</v>
      </c>
      <c r="F22" s="37">
        <v>52</v>
      </c>
      <c r="G22" s="38">
        <f t="shared" si="0"/>
        <v>9.7378277153558054E-2</v>
      </c>
      <c r="H22" s="39">
        <v>0</v>
      </c>
      <c r="I22" s="40">
        <f t="shared" si="6"/>
        <v>0</v>
      </c>
      <c r="J22" s="41">
        <v>35</v>
      </c>
      <c r="K22" s="41">
        <v>13</v>
      </c>
      <c r="L22" s="42">
        <f t="shared" si="2"/>
        <v>0.37142857142857144</v>
      </c>
      <c r="M22" s="37">
        <v>15</v>
      </c>
      <c r="N22" s="38">
        <f t="shared" si="3"/>
        <v>2.8089887640449437E-2</v>
      </c>
      <c r="O22" s="43">
        <v>0</v>
      </c>
      <c r="P22" s="44">
        <f t="shared" si="5"/>
        <v>0</v>
      </c>
    </row>
    <row r="23" spans="1:27">
      <c r="A23" s="35">
        <v>22</v>
      </c>
      <c r="B23" s="36" t="s">
        <v>35</v>
      </c>
      <c r="C23" s="37">
        <v>197</v>
      </c>
      <c r="D23" s="37">
        <v>19</v>
      </c>
      <c r="E23" s="37">
        <v>18</v>
      </c>
      <c r="F23" s="37">
        <v>9</v>
      </c>
      <c r="G23" s="38">
        <f t="shared" si="0"/>
        <v>9.1370558375634514E-2</v>
      </c>
      <c r="H23" s="39">
        <v>1</v>
      </c>
      <c r="I23" s="40">
        <f t="shared" si="6"/>
        <v>5.076142131979695E-3</v>
      </c>
      <c r="J23" s="41">
        <v>18</v>
      </c>
      <c r="K23" s="41">
        <v>2</v>
      </c>
      <c r="L23" s="42">
        <f t="shared" si="2"/>
        <v>0.1111111111111111</v>
      </c>
      <c r="M23" s="37">
        <v>0</v>
      </c>
      <c r="N23" s="38">
        <f t="shared" si="3"/>
        <v>0</v>
      </c>
      <c r="O23" s="43">
        <v>0</v>
      </c>
      <c r="P23" s="44">
        <f t="shared" si="5"/>
        <v>0</v>
      </c>
    </row>
    <row r="24" spans="1:27">
      <c r="A24" s="35">
        <v>23</v>
      </c>
      <c r="B24" s="36" t="s">
        <v>36</v>
      </c>
      <c r="C24" s="37">
        <v>928</v>
      </c>
      <c r="D24" s="37">
        <v>28</v>
      </c>
      <c r="E24" s="37">
        <v>77</v>
      </c>
      <c r="F24" s="37">
        <v>65</v>
      </c>
      <c r="G24" s="38">
        <f t="shared" si="0"/>
        <v>8.2974137931034489E-2</v>
      </c>
      <c r="H24" s="39">
        <v>0</v>
      </c>
      <c r="I24" s="40">
        <f t="shared" si="6"/>
        <v>0</v>
      </c>
      <c r="J24" s="41">
        <v>665</v>
      </c>
      <c r="K24" s="41">
        <v>132</v>
      </c>
      <c r="L24" s="42">
        <f t="shared" si="2"/>
        <v>0.19849624060150375</v>
      </c>
      <c r="M24" s="37">
        <v>20</v>
      </c>
      <c r="N24" s="38">
        <f t="shared" si="3"/>
        <v>2.1551724137931036E-2</v>
      </c>
      <c r="O24" s="43">
        <v>0</v>
      </c>
      <c r="P24" s="44">
        <f t="shared" si="5"/>
        <v>0</v>
      </c>
    </row>
    <row r="25" spans="1:27">
      <c r="A25" s="35">
        <v>24</v>
      </c>
      <c r="B25" s="36" t="s">
        <v>37</v>
      </c>
      <c r="C25" s="37">
        <v>1037</v>
      </c>
      <c r="D25" s="37">
        <v>12</v>
      </c>
      <c r="E25" s="37">
        <v>155</v>
      </c>
      <c r="F25" s="37">
        <v>26</v>
      </c>
      <c r="G25" s="38">
        <f t="shared" si="0"/>
        <v>0.14946962391513982</v>
      </c>
      <c r="H25" s="39">
        <v>12</v>
      </c>
      <c r="I25" s="40">
        <f t="shared" si="6"/>
        <v>1.1571841851494697E-2</v>
      </c>
      <c r="J25" s="41">
        <v>825</v>
      </c>
      <c r="K25" s="41">
        <v>28</v>
      </c>
      <c r="L25" s="42">
        <f t="shared" si="2"/>
        <v>3.3939393939393943E-2</v>
      </c>
      <c r="M25" s="37">
        <v>20</v>
      </c>
      <c r="N25" s="38">
        <f t="shared" si="3"/>
        <v>1.9286403085824494E-2</v>
      </c>
      <c r="O25" s="43">
        <v>2</v>
      </c>
      <c r="P25" s="44">
        <f t="shared" si="5"/>
        <v>1.9286403085824494E-3</v>
      </c>
    </row>
    <row r="26" spans="1:27">
      <c r="A26" s="35">
        <v>25</v>
      </c>
      <c r="B26" s="36" t="s">
        <v>38</v>
      </c>
      <c r="C26" s="37">
        <v>705</v>
      </c>
      <c r="D26" s="37">
        <v>7</v>
      </c>
      <c r="E26" s="37">
        <v>73</v>
      </c>
      <c r="F26" s="37">
        <v>25</v>
      </c>
      <c r="G26" s="38">
        <f t="shared" si="0"/>
        <v>0.10354609929078014</v>
      </c>
      <c r="H26" s="39">
        <v>0</v>
      </c>
      <c r="I26" s="40">
        <f t="shared" si="6"/>
        <v>0</v>
      </c>
      <c r="J26" s="41">
        <v>705</v>
      </c>
      <c r="K26" s="41">
        <v>25</v>
      </c>
      <c r="L26" s="42">
        <f t="shared" si="2"/>
        <v>3.5460992907801421E-2</v>
      </c>
      <c r="M26" s="37">
        <v>0</v>
      </c>
      <c r="N26" s="38">
        <f t="shared" si="3"/>
        <v>0</v>
      </c>
      <c r="O26" s="43">
        <v>1</v>
      </c>
      <c r="P26" s="44">
        <f t="shared" si="5"/>
        <v>1.4184397163120568E-3</v>
      </c>
    </row>
    <row r="27" spans="1:27">
      <c r="A27" s="35">
        <v>26</v>
      </c>
      <c r="B27" s="36" t="s">
        <v>39</v>
      </c>
      <c r="C27" s="37">
        <v>1150</v>
      </c>
      <c r="D27" s="37">
        <v>9</v>
      </c>
      <c r="E27" s="37">
        <v>63</v>
      </c>
      <c r="F27" s="37">
        <v>56</v>
      </c>
      <c r="G27" s="38">
        <f t="shared" si="0"/>
        <v>5.4782608695652171E-2</v>
      </c>
      <c r="H27" s="39">
        <v>0</v>
      </c>
      <c r="I27" s="40">
        <f t="shared" si="6"/>
        <v>0</v>
      </c>
      <c r="J27" s="41">
        <v>827</v>
      </c>
      <c r="K27" s="41">
        <v>51</v>
      </c>
      <c r="L27" s="42">
        <f t="shared" si="2"/>
        <v>6.1668681983071343E-2</v>
      </c>
      <c r="M27" s="37">
        <v>13</v>
      </c>
      <c r="N27" s="38">
        <f t="shared" si="3"/>
        <v>1.1304347826086957E-2</v>
      </c>
      <c r="O27" s="43">
        <v>0</v>
      </c>
      <c r="P27" s="44">
        <f t="shared" si="5"/>
        <v>0</v>
      </c>
    </row>
    <row r="28" spans="1:27">
      <c r="A28" s="35">
        <v>27</v>
      </c>
      <c r="B28" s="36" t="s">
        <v>40</v>
      </c>
      <c r="C28" s="37">
        <v>753</v>
      </c>
      <c r="D28" s="37">
        <v>23</v>
      </c>
      <c r="E28" s="37">
        <v>32</v>
      </c>
      <c r="F28" s="37">
        <v>28</v>
      </c>
      <c r="G28" s="38">
        <f t="shared" si="0"/>
        <v>4.2496679946879147E-2</v>
      </c>
      <c r="H28" s="39">
        <v>0</v>
      </c>
      <c r="I28" s="40">
        <f t="shared" si="6"/>
        <v>0</v>
      </c>
      <c r="J28" s="41">
        <v>138</v>
      </c>
      <c r="K28" s="41">
        <v>32</v>
      </c>
      <c r="L28" s="42">
        <f t="shared" si="2"/>
        <v>0.2318840579710145</v>
      </c>
      <c r="M28" s="37">
        <v>0</v>
      </c>
      <c r="N28" s="38">
        <f t="shared" si="3"/>
        <v>0</v>
      </c>
      <c r="O28" s="43">
        <v>1</v>
      </c>
      <c r="P28" s="44">
        <f t="shared" si="5"/>
        <v>1.3280212483399733E-3</v>
      </c>
    </row>
    <row r="29" spans="1:27">
      <c r="A29" s="35">
        <v>28</v>
      </c>
      <c r="B29" s="36" t="s">
        <v>41</v>
      </c>
      <c r="C29" s="37">
        <v>302</v>
      </c>
      <c r="D29" s="37">
        <v>12</v>
      </c>
      <c r="E29" s="37">
        <v>16</v>
      </c>
      <c r="F29" s="37">
        <v>8</v>
      </c>
      <c r="G29" s="38">
        <f t="shared" si="0"/>
        <v>5.2980132450331126E-2</v>
      </c>
      <c r="H29" s="39">
        <v>0</v>
      </c>
      <c r="I29" s="40">
        <f t="shared" si="6"/>
        <v>0</v>
      </c>
      <c r="J29" s="41">
        <v>72</v>
      </c>
      <c r="K29" s="41">
        <v>12</v>
      </c>
      <c r="L29" s="42">
        <f t="shared" si="2"/>
        <v>0.16666666666666666</v>
      </c>
      <c r="M29" s="37">
        <v>0</v>
      </c>
      <c r="N29" s="50">
        <v>0</v>
      </c>
      <c r="O29" s="43">
        <v>0</v>
      </c>
      <c r="P29" s="44">
        <f t="shared" si="5"/>
        <v>0</v>
      </c>
    </row>
    <row r="30" spans="1:27">
      <c r="A30" s="35">
        <v>29</v>
      </c>
      <c r="B30" s="36" t="s">
        <v>65</v>
      </c>
      <c r="C30" s="37">
        <v>574</v>
      </c>
      <c r="D30" s="37">
        <v>22</v>
      </c>
      <c r="E30" s="37">
        <v>25</v>
      </c>
      <c r="F30" s="37">
        <v>14</v>
      </c>
      <c r="G30" s="38">
        <f t="shared" si="0"/>
        <v>4.3554006968641118E-2</v>
      </c>
      <c r="H30" s="39">
        <v>5</v>
      </c>
      <c r="I30" s="40">
        <f t="shared" si="6"/>
        <v>8.7108013937282226E-3</v>
      </c>
      <c r="J30" s="41">
        <v>92</v>
      </c>
      <c r="K30" s="41">
        <v>60</v>
      </c>
      <c r="L30" s="42">
        <f t="shared" si="2"/>
        <v>0.65217391304347827</v>
      </c>
      <c r="M30" s="37">
        <v>0</v>
      </c>
      <c r="N30" s="38">
        <f t="shared" ref="N30:N34" si="7">M30/C30</f>
        <v>0</v>
      </c>
      <c r="O30" s="43">
        <v>0</v>
      </c>
      <c r="P30" s="44">
        <f t="shared" si="5"/>
        <v>0</v>
      </c>
    </row>
    <row r="31" spans="1:27">
      <c r="A31" s="35">
        <v>30</v>
      </c>
      <c r="B31" s="36" t="s">
        <v>43</v>
      </c>
      <c r="C31" s="37">
        <v>595</v>
      </c>
      <c r="D31" s="37">
        <v>15</v>
      </c>
      <c r="E31" s="37">
        <v>32</v>
      </c>
      <c r="F31" s="37">
        <v>27</v>
      </c>
      <c r="G31" s="38">
        <f t="shared" si="0"/>
        <v>5.378151260504202E-2</v>
      </c>
      <c r="H31" s="39">
        <v>0</v>
      </c>
      <c r="I31" s="40">
        <f t="shared" si="6"/>
        <v>0</v>
      </c>
      <c r="J31" s="41">
        <v>60</v>
      </c>
      <c r="K31" s="41">
        <v>27</v>
      </c>
      <c r="L31" s="42">
        <f t="shared" si="2"/>
        <v>0.45</v>
      </c>
      <c r="M31" s="37">
        <v>0</v>
      </c>
      <c r="N31" s="38">
        <f t="shared" si="7"/>
        <v>0</v>
      </c>
      <c r="O31" s="43">
        <v>0</v>
      </c>
      <c r="P31" s="44">
        <f t="shared" si="5"/>
        <v>0</v>
      </c>
    </row>
    <row r="32" spans="1:27">
      <c r="A32" s="35">
        <v>31</v>
      </c>
      <c r="B32" s="36" t="s">
        <v>44</v>
      </c>
      <c r="C32" s="37">
        <v>250</v>
      </c>
      <c r="D32" s="37">
        <v>3</v>
      </c>
      <c r="E32" s="37">
        <v>10</v>
      </c>
      <c r="F32" s="37">
        <v>4</v>
      </c>
      <c r="G32" s="38">
        <f t="shared" si="0"/>
        <v>0.04</v>
      </c>
      <c r="H32" s="39">
        <v>0</v>
      </c>
      <c r="I32" s="40">
        <f t="shared" si="6"/>
        <v>0</v>
      </c>
      <c r="J32" s="41">
        <v>250</v>
      </c>
      <c r="K32" s="41">
        <v>14</v>
      </c>
      <c r="L32" s="42">
        <f t="shared" si="2"/>
        <v>5.6000000000000001E-2</v>
      </c>
      <c r="M32" s="37">
        <v>0</v>
      </c>
      <c r="N32" s="38">
        <f t="shared" si="7"/>
        <v>0</v>
      </c>
      <c r="O32" s="43">
        <v>0</v>
      </c>
      <c r="P32" s="44">
        <f t="shared" si="5"/>
        <v>0</v>
      </c>
    </row>
    <row r="33" spans="1:17">
      <c r="A33" s="35">
        <v>32</v>
      </c>
      <c r="B33" s="36" t="s">
        <v>45</v>
      </c>
      <c r="C33" s="37">
        <v>366</v>
      </c>
      <c r="D33" s="37">
        <v>2</v>
      </c>
      <c r="E33" s="37">
        <v>20</v>
      </c>
      <c r="F33" s="37">
        <v>9</v>
      </c>
      <c r="G33" s="38">
        <f t="shared" si="0"/>
        <v>5.4644808743169397E-2</v>
      </c>
      <c r="H33" s="39">
        <v>0</v>
      </c>
      <c r="I33" s="40">
        <f t="shared" si="6"/>
        <v>0</v>
      </c>
      <c r="J33" s="41">
        <v>266</v>
      </c>
      <c r="K33" s="41">
        <v>9</v>
      </c>
      <c r="L33" s="42">
        <f t="shared" si="2"/>
        <v>3.3834586466165412E-2</v>
      </c>
      <c r="M33" s="37">
        <v>0</v>
      </c>
      <c r="N33" s="38">
        <f t="shared" si="7"/>
        <v>0</v>
      </c>
      <c r="O33" s="43">
        <v>0</v>
      </c>
      <c r="P33" s="44">
        <f t="shared" si="5"/>
        <v>0</v>
      </c>
    </row>
    <row r="34" spans="1:17">
      <c r="A34" s="35">
        <v>33</v>
      </c>
      <c r="B34" s="36" t="s">
        <v>47</v>
      </c>
      <c r="C34" s="37">
        <v>424</v>
      </c>
      <c r="D34" s="37">
        <v>27</v>
      </c>
      <c r="E34" s="37">
        <v>24</v>
      </c>
      <c r="F34" s="37">
        <v>24</v>
      </c>
      <c r="G34" s="38">
        <f t="shared" si="0"/>
        <v>5.6603773584905662E-2</v>
      </c>
      <c r="H34" s="39">
        <v>3</v>
      </c>
      <c r="I34" s="40">
        <f t="shared" si="6"/>
        <v>7.0754716981132077E-3</v>
      </c>
      <c r="J34" s="41">
        <v>269</v>
      </c>
      <c r="K34" s="41">
        <v>0</v>
      </c>
      <c r="L34" s="42">
        <f t="shared" si="2"/>
        <v>0</v>
      </c>
      <c r="M34" s="37">
        <v>0</v>
      </c>
      <c r="N34" s="38">
        <f t="shared" si="7"/>
        <v>0</v>
      </c>
      <c r="O34" s="43">
        <v>0</v>
      </c>
      <c r="P34" s="44">
        <f t="shared" si="5"/>
        <v>0</v>
      </c>
      <c r="Q34" s="18" t="s">
        <v>66</v>
      </c>
    </row>
    <row r="35" spans="1:17">
      <c r="A35" s="51"/>
      <c r="C35" s="52">
        <f t="shared" ref="C35:F35" si="8">SUM(C2:C34)</f>
        <v>23150</v>
      </c>
      <c r="D35" s="52">
        <f t="shared" si="8"/>
        <v>581</v>
      </c>
      <c r="E35" s="52">
        <f t="shared" si="8"/>
        <v>1674</v>
      </c>
      <c r="F35" s="52">
        <f t="shared" si="8"/>
        <v>1097</v>
      </c>
      <c r="G35" s="38">
        <f t="shared" si="0"/>
        <v>7.2311015118790498E-2</v>
      </c>
      <c r="H35" s="52">
        <f>SUM(H2:H34)</f>
        <v>35</v>
      </c>
      <c r="I35" s="40">
        <f t="shared" si="6"/>
        <v>1.5118790496760259E-3</v>
      </c>
      <c r="J35" s="52">
        <f t="shared" ref="J35:K35" si="9">SUM(J2:J34)</f>
        <v>10884</v>
      </c>
      <c r="K35" s="52">
        <f t="shared" si="9"/>
        <v>1021</v>
      </c>
      <c r="M35" s="52">
        <f>SUM(M2:M34)</f>
        <v>123</v>
      </c>
      <c r="O35" s="52">
        <f>SUM(O2:O34)</f>
        <v>8</v>
      </c>
    </row>
    <row r="36" spans="1:17">
      <c r="A36" s="51"/>
    </row>
    <row r="37" spans="1:17">
      <c r="A37" s="51"/>
    </row>
    <row r="38" spans="1:17">
      <c r="A38" s="51"/>
    </row>
    <row r="39" spans="1:17">
      <c r="A39" s="51"/>
    </row>
    <row r="40" spans="1:17">
      <c r="A40" s="51"/>
    </row>
    <row r="41" spans="1:17">
      <c r="A41" s="51"/>
    </row>
    <row r="42" spans="1:17">
      <c r="A42" s="51"/>
    </row>
    <row r="43" spans="1:17">
      <c r="A43" s="51"/>
    </row>
    <row r="44" spans="1:17">
      <c r="A44" s="51"/>
    </row>
    <row r="45" spans="1:17">
      <c r="A45" s="51"/>
    </row>
    <row r="46" spans="1:17">
      <c r="A46" s="51"/>
    </row>
    <row r="47" spans="1:17">
      <c r="A47" s="51"/>
    </row>
    <row r="48" spans="1:17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  <row r="498" spans="1:1">
      <c r="A498" s="51"/>
    </row>
    <row r="499" spans="1:1">
      <c r="A499" s="51"/>
    </row>
    <row r="500" spans="1:1">
      <c r="A500" s="51"/>
    </row>
    <row r="501" spans="1:1">
      <c r="A501" s="51"/>
    </row>
    <row r="502" spans="1:1">
      <c r="A502" s="51"/>
    </row>
    <row r="503" spans="1:1">
      <c r="A503" s="51"/>
    </row>
    <row r="504" spans="1:1">
      <c r="A504" s="51"/>
    </row>
    <row r="505" spans="1:1">
      <c r="A505" s="51"/>
    </row>
    <row r="506" spans="1:1">
      <c r="A506" s="51"/>
    </row>
    <row r="507" spans="1:1">
      <c r="A507" s="51"/>
    </row>
    <row r="508" spans="1:1">
      <c r="A508" s="51"/>
    </row>
    <row r="509" spans="1:1">
      <c r="A509" s="51"/>
    </row>
    <row r="510" spans="1:1">
      <c r="A510" s="51"/>
    </row>
    <row r="511" spans="1:1">
      <c r="A511" s="51"/>
    </row>
    <row r="512" spans="1:1">
      <c r="A512" s="51"/>
    </row>
    <row r="513" spans="1:1">
      <c r="A513" s="51"/>
    </row>
    <row r="514" spans="1:1">
      <c r="A514" s="51"/>
    </row>
    <row r="515" spans="1:1">
      <c r="A515" s="51"/>
    </row>
    <row r="516" spans="1:1">
      <c r="A516" s="51"/>
    </row>
    <row r="517" spans="1:1">
      <c r="A517" s="51"/>
    </row>
    <row r="518" spans="1:1">
      <c r="A518" s="51"/>
    </row>
    <row r="519" spans="1:1">
      <c r="A519" s="51"/>
    </row>
    <row r="520" spans="1:1">
      <c r="A520" s="51"/>
    </row>
    <row r="521" spans="1:1">
      <c r="A521" s="51"/>
    </row>
    <row r="522" spans="1:1">
      <c r="A522" s="51"/>
    </row>
    <row r="523" spans="1:1">
      <c r="A523" s="51"/>
    </row>
    <row r="524" spans="1:1">
      <c r="A524" s="51"/>
    </row>
    <row r="525" spans="1:1">
      <c r="A525" s="51"/>
    </row>
    <row r="526" spans="1:1">
      <c r="A526" s="51"/>
    </row>
    <row r="527" spans="1:1">
      <c r="A527" s="51"/>
    </row>
    <row r="528" spans="1:1">
      <c r="A528" s="51"/>
    </row>
    <row r="529" spans="1:1">
      <c r="A529" s="51"/>
    </row>
    <row r="530" spans="1:1">
      <c r="A530" s="51"/>
    </row>
    <row r="531" spans="1:1">
      <c r="A531" s="51"/>
    </row>
    <row r="532" spans="1:1">
      <c r="A532" s="51"/>
    </row>
    <row r="533" spans="1:1">
      <c r="A533" s="51"/>
    </row>
    <row r="534" spans="1:1">
      <c r="A534" s="51"/>
    </row>
    <row r="535" spans="1:1">
      <c r="A535" s="51"/>
    </row>
    <row r="536" spans="1:1">
      <c r="A536" s="51"/>
    </row>
    <row r="537" spans="1:1">
      <c r="A537" s="51"/>
    </row>
    <row r="538" spans="1:1">
      <c r="A538" s="51"/>
    </row>
    <row r="539" spans="1:1">
      <c r="A539" s="51"/>
    </row>
    <row r="540" spans="1:1">
      <c r="A540" s="51"/>
    </row>
    <row r="541" spans="1:1">
      <c r="A541" s="51"/>
    </row>
    <row r="542" spans="1:1">
      <c r="A542" s="51"/>
    </row>
    <row r="543" spans="1:1">
      <c r="A543" s="51"/>
    </row>
    <row r="544" spans="1:1">
      <c r="A544" s="51"/>
    </row>
    <row r="545" spans="1:1">
      <c r="A545" s="51"/>
    </row>
    <row r="546" spans="1:1">
      <c r="A546" s="51"/>
    </row>
    <row r="547" spans="1:1">
      <c r="A547" s="51"/>
    </row>
    <row r="548" spans="1:1">
      <c r="A548" s="51"/>
    </row>
    <row r="549" spans="1:1">
      <c r="A549" s="51"/>
    </row>
    <row r="550" spans="1:1">
      <c r="A550" s="51"/>
    </row>
    <row r="551" spans="1:1">
      <c r="A551" s="51"/>
    </row>
    <row r="552" spans="1:1">
      <c r="A552" s="51"/>
    </row>
    <row r="553" spans="1:1">
      <c r="A553" s="51"/>
    </row>
    <row r="554" spans="1:1">
      <c r="A554" s="51"/>
    </row>
    <row r="555" spans="1:1">
      <c r="A555" s="51"/>
    </row>
    <row r="556" spans="1:1">
      <c r="A556" s="51"/>
    </row>
    <row r="557" spans="1:1">
      <c r="A557" s="51"/>
    </row>
    <row r="558" spans="1:1">
      <c r="A558" s="51"/>
    </row>
    <row r="559" spans="1:1">
      <c r="A559" s="51"/>
    </row>
    <row r="560" spans="1:1">
      <c r="A560" s="51"/>
    </row>
    <row r="561" spans="1:1">
      <c r="A561" s="51"/>
    </row>
    <row r="562" spans="1:1">
      <c r="A562" s="51"/>
    </row>
    <row r="563" spans="1:1">
      <c r="A563" s="51"/>
    </row>
    <row r="564" spans="1:1">
      <c r="A564" s="51"/>
    </row>
    <row r="565" spans="1:1">
      <c r="A565" s="51"/>
    </row>
    <row r="566" spans="1:1">
      <c r="A566" s="51"/>
    </row>
    <row r="567" spans="1:1">
      <c r="A567" s="51"/>
    </row>
    <row r="568" spans="1:1">
      <c r="A568" s="51"/>
    </row>
    <row r="569" spans="1:1">
      <c r="A569" s="51"/>
    </row>
    <row r="570" spans="1:1">
      <c r="A570" s="51"/>
    </row>
    <row r="571" spans="1:1">
      <c r="A571" s="51"/>
    </row>
    <row r="572" spans="1:1">
      <c r="A572" s="51"/>
    </row>
    <row r="573" spans="1:1">
      <c r="A573" s="51"/>
    </row>
    <row r="574" spans="1:1">
      <c r="A574" s="51"/>
    </row>
    <row r="575" spans="1:1">
      <c r="A575" s="51"/>
    </row>
    <row r="576" spans="1:1">
      <c r="A576" s="51"/>
    </row>
    <row r="577" spans="1:1">
      <c r="A577" s="51"/>
    </row>
    <row r="578" spans="1:1">
      <c r="A578" s="51"/>
    </row>
    <row r="579" spans="1:1">
      <c r="A579" s="51"/>
    </row>
    <row r="580" spans="1:1">
      <c r="A580" s="51"/>
    </row>
    <row r="581" spans="1:1">
      <c r="A581" s="51"/>
    </row>
    <row r="582" spans="1:1">
      <c r="A582" s="51"/>
    </row>
    <row r="583" spans="1:1">
      <c r="A583" s="51"/>
    </row>
    <row r="584" spans="1:1">
      <c r="A584" s="51"/>
    </row>
    <row r="585" spans="1:1">
      <c r="A585" s="51"/>
    </row>
    <row r="586" spans="1:1">
      <c r="A586" s="51"/>
    </row>
    <row r="587" spans="1:1">
      <c r="A587" s="51"/>
    </row>
    <row r="588" spans="1:1">
      <c r="A588" s="51"/>
    </row>
    <row r="589" spans="1:1">
      <c r="A589" s="51"/>
    </row>
    <row r="590" spans="1:1">
      <c r="A590" s="51"/>
    </row>
    <row r="591" spans="1:1">
      <c r="A591" s="51"/>
    </row>
    <row r="592" spans="1:1">
      <c r="A592" s="51"/>
    </row>
    <row r="593" spans="1:1">
      <c r="A593" s="51"/>
    </row>
    <row r="594" spans="1:1">
      <c r="A594" s="51"/>
    </row>
    <row r="595" spans="1:1">
      <c r="A595" s="51"/>
    </row>
    <row r="596" spans="1:1">
      <c r="A596" s="51"/>
    </row>
    <row r="597" spans="1:1">
      <c r="A597" s="51"/>
    </row>
    <row r="598" spans="1:1">
      <c r="A598" s="51"/>
    </row>
    <row r="599" spans="1:1">
      <c r="A599" s="51"/>
    </row>
    <row r="600" spans="1:1">
      <c r="A600" s="51"/>
    </row>
    <row r="601" spans="1:1">
      <c r="A601" s="51"/>
    </row>
    <row r="602" spans="1:1">
      <c r="A602" s="51"/>
    </row>
    <row r="603" spans="1:1">
      <c r="A603" s="51"/>
    </row>
    <row r="604" spans="1:1">
      <c r="A604" s="51"/>
    </row>
    <row r="605" spans="1:1">
      <c r="A605" s="51"/>
    </row>
    <row r="606" spans="1:1">
      <c r="A606" s="51"/>
    </row>
    <row r="607" spans="1:1">
      <c r="A607" s="51"/>
    </row>
    <row r="608" spans="1:1">
      <c r="A608" s="51"/>
    </row>
    <row r="609" spans="1:1">
      <c r="A609" s="51"/>
    </row>
    <row r="610" spans="1:1">
      <c r="A610" s="51"/>
    </row>
    <row r="611" spans="1:1">
      <c r="A611" s="51"/>
    </row>
    <row r="612" spans="1:1">
      <c r="A612" s="51"/>
    </row>
    <row r="613" spans="1:1">
      <c r="A613" s="51"/>
    </row>
    <row r="614" spans="1:1">
      <c r="A614" s="51"/>
    </row>
    <row r="615" spans="1:1">
      <c r="A615" s="51"/>
    </row>
    <row r="616" spans="1:1">
      <c r="A616" s="51"/>
    </row>
    <row r="617" spans="1:1">
      <c r="A617" s="51"/>
    </row>
    <row r="618" spans="1:1">
      <c r="A618" s="51"/>
    </row>
    <row r="619" spans="1:1">
      <c r="A619" s="51"/>
    </row>
    <row r="620" spans="1:1">
      <c r="A620" s="51"/>
    </row>
    <row r="621" spans="1:1">
      <c r="A621" s="51"/>
    </row>
    <row r="622" spans="1:1">
      <c r="A622" s="51"/>
    </row>
    <row r="623" spans="1:1">
      <c r="A623" s="51"/>
    </row>
    <row r="624" spans="1:1">
      <c r="A624" s="51"/>
    </row>
    <row r="625" spans="1:1">
      <c r="A625" s="51"/>
    </row>
    <row r="626" spans="1:1">
      <c r="A626" s="51"/>
    </row>
    <row r="627" spans="1:1">
      <c r="A627" s="51"/>
    </row>
    <row r="628" spans="1:1">
      <c r="A628" s="51"/>
    </row>
    <row r="629" spans="1:1">
      <c r="A629" s="51"/>
    </row>
    <row r="630" spans="1:1">
      <c r="A630" s="51"/>
    </row>
    <row r="631" spans="1:1">
      <c r="A631" s="51"/>
    </row>
    <row r="632" spans="1:1">
      <c r="A632" s="51"/>
    </row>
    <row r="633" spans="1:1">
      <c r="A633" s="51"/>
    </row>
    <row r="634" spans="1:1">
      <c r="A634" s="51"/>
    </row>
    <row r="635" spans="1:1">
      <c r="A635" s="51"/>
    </row>
    <row r="636" spans="1:1">
      <c r="A636" s="51"/>
    </row>
    <row r="637" spans="1:1">
      <c r="A637" s="51"/>
    </row>
    <row r="638" spans="1:1">
      <c r="A638" s="51"/>
    </row>
    <row r="639" spans="1:1">
      <c r="A639" s="51"/>
    </row>
    <row r="640" spans="1:1">
      <c r="A640" s="51"/>
    </row>
    <row r="641" spans="1:1">
      <c r="A641" s="51"/>
    </row>
    <row r="642" spans="1:1">
      <c r="A642" s="51"/>
    </row>
    <row r="643" spans="1:1">
      <c r="A643" s="51"/>
    </row>
    <row r="644" spans="1:1">
      <c r="A644" s="51"/>
    </row>
    <row r="645" spans="1:1">
      <c r="A645" s="51"/>
    </row>
    <row r="646" spans="1:1">
      <c r="A646" s="51"/>
    </row>
    <row r="647" spans="1:1">
      <c r="A647" s="51"/>
    </row>
    <row r="648" spans="1:1">
      <c r="A648" s="51"/>
    </row>
    <row r="649" spans="1:1">
      <c r="A649" s="51"/>
    </row>
    <row r="650" spans="1:1">
      <c r="A650" s="51"/>
    </row>
    <row r="651" spans="1:1">
      <c r="A651" s="51"/>
    </row>
    <row r="652" spans="1:1">
      <c r="A652" s="51"/>
    </row>
    <row r="653" spans="1:1">
      <c r="A653" s="51"/>
    </row>
    <row r="654" spans="1:1">
      <c r="A654" s="51"/>
    </row>
    <row r="655" spans="1:1">
      <c r="A655" s="51"/>
    </row>
    <row r="656" spans="1:1">
      <c r="A656" s="51"/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51"/>
    </row>
    <row r="662" spans="1:1">
      <c r="A662" s="51"/>
    </row>
    <row r="663" spans="1:1">
      <c r="A663" s="51"/>
    </row>
    <row r="664" spans="1:1">
      <c r="A664" s="51"/>
    </row>
    <row r="665" spans="1:1">
      <c r="A665" s="51"/>
    </row>
    <row r="666" spans="1:1">
      <c r="A666" s="51"/>
    </row>
    <row r="667" spans="1:1">
      <c r="A667" s="51"/>
    </row>
    <row r="668" spans="1:1">
      <c r="A668" s="51"/>
    </row>
    <row r="669" spans="1:1">
      <c r="A669" s="51"/>
    </row>
    <row r="670" spans="1:1">
      <c r="A670" s="51"/>
    </row>
    <row r="671" spans="1:1">
      <c r="A671" s="51"/>
    </row>
    <row r="672" spans="1:1">
      <c r="A672" s="51"/>
    </row>
    <row r="673" spans="1:1">
      <c r="A673" s="51"/>
    </row>
    <row r="674" spans="1:1">
      <c r="A674" s="51"/>
    </row>
    <row r="675" spans="1:1">
      <c r="A675" s="51"/>
    </row>
    <row r="676" spans="1:1">
      <c r="A676" s="51"/>
    </row>
    <row r="677" spans="1:1">
      <c r="A677" s="51"/>
    </row>
    <row r="678" spans="1:1">
      <c r="A678" s="51"/>
    </row>
    <row r="679" spans="1:1">
      <c r="A679" s="51"/>
    </row>
    <row r="680" spans="1:1">
      <c r="A680" s="51"/>
    </row>
    <row r="681" spans="1:1">
      <c r="A681" s="51"/>
    </row>
    <row r="682" spans="1:1">
      <c r="A682" s="51"/>
    </row>
    <row r="683" spans="1:1">
      <c r="A683" s="51"/>
    </row>
    <row r="684" spans="1:1">
      <c r="A684" s="51"/>
    </row>
    <row r="685" spans="1:1">
      <c r="A685" s="51"/>
    </row>
    <row r="686" spans="1:1">
      <c r="A686" s="51"/>
    </row>
    <row r="687" spans="1:1">
      <c r="A687" s="51"/>
    </row>
    <row r="688" spans="1:1">
      <c r="A688" s="51"/>
    </row>
    <row r="689" spans="1:1">
      <c r="A689" s="51"/>
    </row>
    <row r="690" spans="1:1">
      <c r="A690" s="51"/>
    </row>
    <row r="691" spans="1:1">
      <c r="A691" s="51"/>
    </row>
    <row r="692" spans="1:1">
      <c r="A692" s="51"/>
    </row>
    <row r="693" spans="1:1">
      <c r="A693" s="51"/>
    </row>
    <row r="694" spans="1:1">
      <c r="A694" s="51"/>
    </row>
    <row r="695" spans="1:1">
      <c r="A695" s="51"/>
    </row>
    <row r="696" spans="1:1">
      <c r="A696" s="51"/>
    </row>
    <row r="697" spans="1:1">
      <c r="A697" s="51"/>
    </row>
    <row r="698" spans="1:1">
      <c r="A698" s="51"/>
    </row>
    <row r="699" spans="1:1">
      <c r="A699" s="51"/>
    </row>
    <row r="700" spans="1:1">
      <c r="A700" s="51"/>
    </row>
    <row r="701" spans="1:1">
      <c r="A701" s="51"/>
    </row>
    <row r="702" spans="1:1">
      <c r="A702" s="51"/>
    </row>
    <row r="703" spans="1:1">
      <c r="A703" s="51"/>
    </row>
    <row r="704" spans="1:1">
      <c r="A704" s="51"/>
    </row>
    <row r="705" spans="1:1">
      <c r="A705" s="51"/>
    </row>
    <row r="706" spans="1:1">
      <c r="A706" s="51"/>
    </row>
    <row r="707" spans="1:1">
      <c r="A707" s="51"/>
    </row>
    <row r="708" spans="1:1">
      <c r="A708" s="51"/>
    </row>
    <row r="709" spans="1:1">
      <c r="A709" s="51"/>
    </row>
    <row r="710" spans="1:1">
      <c r="A710" s="51"/>
    </row>
    <row r="711" spans="1:1">
      <c r="A711" s="51"/>
    </row>
    <row r="712" spans="1:1">
      <c r="A712" s="51"/>
    </row>
    <row r="713" spans="1:1">
      <c r="A713" s="51"/>
    </row>
    <row r="714" spans="1:1">
      <c r="A714" s="51"/>
    </row>
    <row r="715" spans="1:1">
      <c r="A715" s="51"/>
    </row>
    <row r="716" spans="1:1">
      <c r="A716" s="51"/>
    </row>
    <row r="717" spans="1:1">
      <c r="A717" s="51"/>
    </row>
    <row r="718" spans="1:1">
      <c r="A718" s="51"/>
    </row>
    <row r="719" spans="1:1">
      <c r="A719" s="51"/>
    </row>
    <row r="720" spans="1:1">
      <c r="A720" s="51"/>
    </row>
    <row r="721" spans="1:1">
      <c r="A721" s="51"/>
    </row>
    <row r="722" spans="1:1">
      <c r="A722" s="51"/>
    </row>
    <row r="723" spans="1:1">
      <c r="A723" s="51"/>
    </row>
    <row r="724" spans="1:1">
      <c r="A724" s="51"/>
    </row>
    <row r="725" spans="1:1">
      <c r="A725" s="51"/>
    </row>
    <row r="726" spans="1:1">
      <c r="A726" s="51"/>
    </row>
    <row r="727" spans="1:1">
      <c r="A727" s="51"/>
    </row>
    <row r="728" spans="1:1">
      <c r="A728" s="51"/>
    </row>
    <row r="729" spans="1:1">
      <c r="A729" s="51"/>
    </row>
    <row r="730" spans="1:1">
      <c r="A730" s="51"/>
    </row>
    <row r="731" spans="1:1">
      <c r="A731" s="51"/>
    </row>
    <row r="732" spans="1:1">
      <c r="A732" s="51"/>
    </row>
    <row r="733" spans="1:1">
      <c r="A733" s="51"/>
    </row>
    <row r="734" spans="1:1">
      <c r="A734" s="51"/>
    </row>
    <row r="735" spans="1:1">
      <c r="A735" s="51"/>
    </row>
    <row r="736" spans="1:1">
      <c r="A736" s="51"/>
    </row>
    <row r="737" spans="1:1">
      <c r="A737" s="51"/>
    </row>
    <row r="738" spans="1:1">
      <c r="A738" s="51"/>
    </row>
    <row r="739" spans="1:1">
      <c r="A739" s="51"/>
    </row>
    <row r="740" spans="1:1">
      <c r="A740" s="51"/>
    </row>
    <row r="741" spans="1:1">
      <c r="A741" s="51"/>
    </row>
    <row r="742" spans="1:1">
      <c r="A742" s="51"/>
    </row>
    <row r="743" spans="1:1">
      <c r="A743" s="51"/>
    </row>
    <row r="744" spans="1:1">
      <c r="A744" s="51"/>
    </row>
    <row r="745" spans="1:1">
      <c r="A745" s="51"/>
    </row>
    <row r="746" spans="1:1">
      <c r="A746" s="51"/>
    </row>
    <row r="747" spans="1:1">
      <c r="A747" s="51"/>
    </row>
    <row r="748" spans="1:1">
      <c r="A748" s="51"/>
    </row>
    <row r="749" spans="1:1">
      <c r="A749" s="51"/>
    </row>
    <row r="750" spans="1:1">
      <c r="A750" s="51"/>
    </row>
    <row r="751" spans="1:1">
      <c r="A751" s="51"/>
    </row>
    <row r="752" spans="1:1">
      <c r="A752" s="51"/>
    </row>
    <row r="753" spans="1:1">
      <c r="A753" s="51"/>
    </row>
    <row r="754" spans="1:1">
      <c r="A754" s="51"/>
    </row>
    <row r="755" spans="1:1">
      <c r="A755" s="51"/>
    </row>
    <row r="756" spans="1:1">
      <c r="A756" s="51"/>
    </row>
    <row r="757" spans="1:1">
      <c r="A757" s="51"/>
    </row>
    <row r="758" spans="1:1">
      <c r="A758" s="51"/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51"/>
    </row>
    <row r="766" spans="1:1">
      <c r="A766" s="51"/>
    </row>
    <row r="767" spans="1:1">
      <c r="A767" s="51"/>
    </row>
    <row r="768" spans="1:1">
      <c r="A768" s="51"/>
    </row>
    <row r="769" spans="1:1">
      <c r="A769" s="51"/>
    </row>
    <row r="770" spans="1:1">
      <c r="A770" s="51"/>
    </row>
    <row r="771" spans="1:1">
      <c r="A771" s="51"/>
    </row>
    <row r="772" spans="1:1">
      <c r="A772" s="51"/>
    </row>
    <row r="773" spans="1:1">
      <c r="A773" s="51"/>
    </row>
    <row r="774" spans="1:1">
      <c r="A774" s="51"/>
    </row>
    <row r="775" spans="1:1">
      <c r="A775" s="51"/>
    </row>
    <row r="776" spans="1:1">
      <c r="A776" s="51"/>
    </row>
    <row r="777" spans="1:1">
      <c r="A777" s="51"/>
    </row>
    <row r="778" spans="1:1">
      <c r="A778" s="51"/>
    </row>
    <row r="779" spans="1:1">
      <c r="A779" s="51"/>
    </row>
    <row r="780" spans="1:1">
      <c r="A780" s="51"/>
    </row>
    <row r="781" spans="1:1">
      <c r="A781" s="51"/>
    </row>
    <row r="782" spans="1:1">
      <c r="A782" s="51"/>
    </row>
    <row r="783" spans="1:1">
      <c r="A783" s="51"/>
    </row>
    <row r="784" spans="1:1">
      <c r="A784" s="51"/>
    </row>
    <row r="785" spans="1:1">
      <c r="A785" s="51"/>
    </row>
    <row r="786" spans="1:1">
      <c r="A786" s="51"/>
    </row>
    <row r="787" spans="1:1">
      <c r="A787" s="51"/>
    </row>
    <row r="788" spans="1:1">
      <c r="A788" s="51"/>
    </row>
    <row r="789" spans="1:1">
      <c r="A789" s="51"/>
    </row>
    <row r="790" spans="1:1">
      <c r="A790" s="51"/>
    </row>
    <row r="791" spans="1:1">
      <c r="A791" s="51"/>
    </row>
    <row r="792" spans="1:1">
      <c r="A792" s="51"/>
    </row>
    <row r="793" spans="1:1">
      <c r="A793" s="51"/>
    </row>
    <row r="794" spans="1:1">
      <c r="A794" s="51"/>
    </row>
    <row r="795" spans="1:1">
      <c r="A795" s="51"/>
    </row>
    <row r="796" spans="1:1">
      <c r="A796" s="51"/>
    </row>
    <row r="797" spans="1:1">
      <c r="A797" s="51"/>
    </row>
    <row r="798" spans="1:1">
      <c r="A798" s="51"/>
    </row>
    <row r="799" spans="1:1">
      <c r="A799" s="51"/>
    </row>
    <row r="800" spans="1:1">
      <c r="A800" s="51"/>
    </row>
    <row r="801" spans="1:1">
      <c r="A801" s="51"/>
    </row>
    <row r="802" spans="1:1">
      <c r="A802" s="51"/>
    </row>
    <row r="803" spans="1:1">
      <c r="A803" s="51"/>
    </row>
    <row r="804" spans="1:1">
      <c r="A804" s="51"/>
    </row>
    <row r="805" spans="1:1">
      <c r="A805" s="51"/>
    </row>
    <row r="806" spans="1:1">
      <c r="A806" s="51"/>
    </row>
    <row r="807" spans="1:1">
      <c r="A807" s="51"/>
    </row>
    <row r="808" spans="1:1">
      <c r="A808" s="51"/>
    </row>
    <row r="809" spans="1:1">
      <c r="A809" s="51"/>
    </row>
    <row r="810" spans="1:1">
      <c r="A810" s="51"/>
    </row>
    <row r="811" spans="1:1">
      <c r="A811" s="51"/>
    </row>
    <row r="812" spans="1:1">
      <c r="A812" s="51"/>
    </row>
    <row r="813" spans="1:1">
      <c r="A813" s="51"/>
    </row>
    <row r="814" spans="1:1">
      <c r="A814" s="51"/>
    </row>
    <row r="815" spans="1:1">
      <c r="A815" s="51"/>
    </row>
    <row r="816" spans="1:1">
      <c r="A816" s="51"/>
    </row>
    <row r="817" spans="1:1">
      <c r="A817" s="51"/>
    </row>
    <row r="818" spans="1:1">
      <c r="A818" s="51"/>
    </row>
    <row r="819" spans="1:1">
      <c r="A819" s="51"/>
    </row>
    <row r="820" spans="1:1">
      <c r="A820" s="51"/>
    </row>
    <row r="821" spans="1:1">
      <c r="A821" s="51"/>
    </row>
    <row r="822" spans="1:1">
      <c r="A822" s="51"/>
    </row>
    <row r="823" spans="1:1">
      <c r="A823" s="51"/>
    </row>
    <row r="824" spans="1:1">
      <c r="A824" s="51"/>
    </row>
    <row r="825" spans="1:1">
      <c r="A825" s="51"/>
    </row>
    <row r="826" spans="1:1">
      <c r="A826" s="51"/>
    </row>
    <row r="827" spans="1:1">
      <c r="A827" s="51"/>
    </row>
    <row r="828" spans="1:1">
      <c r="A828" s="51"/>
    </row>
    <row r="829" spans="1:1">
      <c r="A829" s="51"/>
    </row>
    <row r="830" spans="1:1">
      <c r="A830" s="51"/>
    </row>
    <row r="831" spans="1:1">
      <c r="A831" s="51"/>
    </row>
    <row r="832" spans="1:1">
      <c r="A832" s="51"/>
    </row>
    <row r="833" spans="1:1">
      <c r="A833" s="51"/>
    </row>
    <row r="834" spans="1:1">
      <c r="A834" s="51"/>
    </row>
    <row r="835" spans="1:1">
      <c r="A835" s="51"/>
    </row>
    <row r="836" spans="1:1">
      <c r="A836" s="51"/>
    </row>
    <row r="837" spans="1:1">
      <c r="A837" s="51"/>
    </row>
    <row r="838" spans="1:1">
      <c r="A838" s="51"/>
    </row>
    <row r="839" spans="1:1">
      <c r="A839" s="51"/>
    </row>
    <row r="840" spans="1:1">
      <c r="A840" s="51"/>
    </row>
    <row r="841" spans="1:1">
      <c r="A841" s="51"/>
    </row>
    <row r="842" spans="1:1">
      <c r="A842" s="51"/>
    </row>
    <row r="843" spans="1:1">
      <c r="A843" s="51"/>
    </row>
    <row r="844" spans="1:1">
      <c r="A844" s="51"/>
    </row>
    <row r="845" spans="1:1">
      <c r="A845" s="51"/>
    </row>
    <row r="846" spans="1:1">
      <c r="A846" s="51"/>
    </row>
    <row r="847" spans="1:1">
      <c r="A847" s="51"/>
    </row>
    <row r="848" spans="1:1">
      <c r="A848" s="51"/>
    </row>
    <row r="849" spans="1:1">
      <c r="A849" s="51"/>
    </row>
    <row r="850" spans="1:1">
      <c r="A850" s="51"/>
    </row>
    <row r="851" spans="1:1">
      <c r="A851" s="51"/>
    </row>
    <row r="852" spans="1:1">
      <c r="A852" s="51"/>
    </row>
    <row r="853" spans="1:1">
      <c r="A853" s="51"/>
    </row>
    <row r="854" spans="1:1">
      <c r="A854" s="51"/>
    </row>
    <row r="855" spans="1:1">
      <c r="A855" s="51"/>
    </row>
    <row r="856" spans="1:1">
      <c r="A856" s="51"/>
    </row>
    <row r="857" spans="1:1">
      <c r="A857" s="51"/>
    </row>
    <row r="858" spans="1:1">
      <c r="A858" s="51"/>
    </row>
    <row r="859" spans="1:1">
      <c r="A859" s="51"/>
    </row>
    <row r="860" spans="1:1">
      <c r="A860" s="51"/>
    </row>
    <row r="861" spans="1:1">
      <c r="A861" s="51"/>
    </row>
    <row r="862" spans="1:1">
      <c r="A862" s="51"/>
    </row>
    <row r="863" spans="1:1">
      <c r="A863" s="51"/>
    </row>
    <row r="864" spans="1:1">
      <c r="A864" s="51"/>
    </row>
    <row r="865" spans="1:1">
      <c r="A865" s="51"/>
    </row>
    <row r="866" spans="1:1">
      <c r="A866" s="51"/>
    </row>
    <row r="867" spans="1:1">
      <c r="A867" s="51"/>
    </row>
    <row r="868" spans="1:1">
      <c r="A868" s="51"/>
    </row>
    <row r="869" spans="1:1">
      <c r="A869" s="51"/>
    </row>
    <row r="870" spans="1:1">
      <c r="A870" s="51"/>
    </row>
    <row r="871" spans="1:1">
      <c r="A871" s="51"/>
    </row>
    <row r="872" spans="1:1">
      <c r="A872" s="51"/>
    </row>
    <row r="873" spans="1:1">
      <c r="A873" s="51"/>
    </row>
    <row r="874" spans="1:1">
      <c r="A874" s="51"/>
    </row>
    <row r="875" spans="1:1">
      <c r="A875" s="51"/>
    </row>
    <row r="876" spans="1:1">
      <c r="A876" s="51"/>
    </row>
    <row r="877" spans="1:1">
      <c r="A877" s="51"/>
    </row>
    <row r="878" spans="1:1">
      <c r="A878" s="51"/>
    </row>
    <row r="879" spans="1:1">
      <c r="A879" s="51"/>
    </row>
    <row r="880" spans="1:1">
      <c r="A880" s="51"/>
    </row>
    <row r="881" spans="1:1">
      <c r="A881" s="51"/>
    </row>
    <row r="882" spans="1:1">
      <c r="A882" s="51"/>
    </row>
    <row r="883" spans="1:1">
      <c r="A883" s="51"/>
    </row>
    <row r="884" spans="1:1">
      <c r="A884" s="51"/>
    </row>
    <row r="885" spans="1:1">
      <c r="A885" s="51"/>
    </row>
    <row r="886" spans="1:1">
      <c r="A886" s="51"/>
    </row>
    <row r="887" spans="1:1">
      <c r="A887" s="51"/>
    </row>
    <row r="888" spans="1:1">
      <c r="A888" s="51"/>
    </row>
    <row r="889" spans="1:1">
      <c r="A889" s="51"/>
    </row>
    <row r="890" spans="1:1">
      <c r="A890" s="51"/>
    </row>
    <row r="891" spans="1:1">
      <c r="A891" s="51"/>
    </row>
    <row r="892" spans="1:1">
      <c r="A892" s="51"/>
    </row>
    <row r="893" spans="1:1">
      <c r="A893" s="51"/>
    </row>
    <row r="894" spans="1:1">
      <c r="A894" s="51"/>
    </row>
    <row r="895" spans="1:1">
      <c r="A895" s="51"/>
    </row>
    <row r="896" spans="1:1">
      <c r="A896" s="51"/>
    </row>
    <row r="897" spans="1:1">
      <c r="A897" s="51"/>
    </row>
    <row r="898" spans="1:1">
      <c r="A898" s="51"/>
    </row>
    <row r="899" spans="1:1">
      <c r="A899" s="51"/>
    </row>
    <row r="900" spans="1:1">
      <c r="A900" s="51"/>
    </row>
    <row r="901" spans="1:1">
      <c r="A901" s="51"/>
    </row>
    <row r="902" spans="1:1">
      <c r="A902" s="51"/>
    </row>
    <row r="903" spans="1:1">
      <c r="A903" s="51"/>
    </row>
    <row r="904" spans="1:1">
      <c r="A904" s="51"/>
    </row>
    <row r="905" spans="1:1">
      <c r="A905" s="51"/>
    </row>
    <row r="906" spans="1:1">
      <c r="A906" s="51"/>
    </row>
    <row r="907" spans="1:1">
      <c r="A907" s="51"/>
    </row>
    <row r="908" spans="1:1">
      <c r="A908" s="51"/>
    </row>
    <row r="909" spans="1:1">
      <c r="A909" s="51"/>
    </row>
    <row r="910" spans="1:1">
      <c r="A910" s="51"/>
    </row>
    <row r="911" spans="1:1">
      <c r="A911" s="51"/>
    </row>
    <row r="912" spans="1:1">
      <c r="A912" s="51"/>
    </row>
    <row r="913" spans="1:1">
      <c r="A913" s="51"/>
    </row>
    <row r="914" spans="1:1">
      <c r="A914" s="51"/>
    </row>
    <row r="915" spans="1:1">
      <c r="A915" s="51"/>
    </row>
    <row r="916" spans="1:1">
      <c r="A916" s="51"/>
    </row>
    <row r="917" spans="1:1">
      <c r="A917" s="51"/>
    </row>
    <row r="918" spans="1:1">
      <c r="A918" s="51"/>
    </row>
    <row r="919" spans="1:1">
      <c r="A919" s="51"/>
    </row>
    <row r="920" spans="1:1">
      <c r="A920" s="51"/>
    </row>
    <row r="921" spans="1:1">
      <c r="A921" s="51"/>
    </row>
    <row r="922" spans="1:1">
      <c r="A922" s="51"/>
    </row>
    <row r="923" spans="1:1">
      <c r="A923" s="51"/>
    </row>
    <row r="924" spans="1:1">
      <c r="A924" s="51"/>
    </row>
    <row r="925" spans="1:1">
      <c r="A925" s="51"/>
    </row>
    <row r="926" spans="1:1">
      <c r="A926" s="51"/>
    </row>
    <row r="927" spans="1:1">
      <c r="A927" s="51"/>
    </row>
    <row r="928" spans="1:1">
      <c r="A928" s="51"/>
    </row>
    <row r="929" spans="1:1">
      <c r="A929" s="51"/>
    </row>
    <row r="930" spans="1:1">
      <c r="A930" s="51"/>
    </row>
    <row r="931" spans="1:1">
      <c r="A931" s="51"/>
    </row>
    <row r="932" spans="1:1">
      <c r="A932" s="51"/>
    </row>
    <row r="933" spans="1:1">
      <c r="A933" s="51"/>
    </row>
    <row r="934" spans="1:1">
      <c r="A934" s="51"/>
    </row>
    <row r="935" spans="1:1">
      <c r="A935" s="51"/>
    </row>
    <row r="936" spans="1:1">
      <c r="A936" s="51"/>
    </row>
    <row r="937" spans="1:1">
      <c r="A937" s="51"/>
    </row>
    <row r="938" spans="1:1">
      <c r="A938" s="51"/>
    </row>
    <row r="939" spans="1:1">
      <c r="A939" s="51"/>
    </row>
    <row r="940" spans="1:1">
      <c r="A940" s="51"/>
    </row>
    <row r="941" spans="1:1">
      <c r="A941" s="51"/>
    </row>
    <row r="942" spans="1:1">
      <c r="A942" s="51"/>
    </row>
    <row r="943" spans="1:1">
      <c r="A943" s="51"/>
    </row>
    <row r="944" spans="1:1">
      <c r="A944" s="51"/>
    </row>
    <row r="945" spans="1:1">
      <c r="A945" s="51"/>
    </row>
    <row r="946" spans="1:1">
      <c r="A946" s="51"/>
    </row>
    <row r="947" spans="1:1">
      <c r="A947" s="51"/>
    </row>
    <row r="948" spans="1:1">
      <c r="A948" s="51"/>
    </row>
    <row r="949" spans="1:1">
      <c r="A949" s="51"/>
    </row>
    <row r="950" spans="1:1">
      <c r="A950" s="51"/>
    </row>
    <row r="951" spans="1:1">
      <c r="A951" s="51"/>
    </row>
    <row r="952" spans="1:1">
      <c r="A952" s="51"/>
    </row>
    <row r="953" spans="1:1">
      <c r="A953" s="51"/>
    </row>
    <row r="954" spans="1:1">
      <c r="A954" s="51"/>
    </row>
    <row r="955" spans="1:1">
      <c r="A955" s="51"/>
    </row>
    <row r="956" spans="1:1">
      <c r="A956" s="51"/>
    </row>
    <row r="957" spans="1:1">
      <c r="A957" s="51"/>
    </row>
    <row r="958" spans="1:1">
      <c r="A958" s="51"/>
    </row>
    <row r="959" spans="1:1">
      <c r="A959" s="51"/>
    </row>
    <row r="960" spans="1:1">
      <c r="A960" s="51"/>
    </row>
    <row r="961" spans="1:1">
      <c r="A961" s="51"/>
    </row>
    <row r="962" spans="1:1">
      <c r="A962" s="51"/>
    </row>
    <row r="963" spans="1:1">
      <c r="A963" s="51"/>
    </row>
    <row r="964" spans="1:1">
      <c r="A964" s="51"/>
    </row>
    <row r="965" spans="1:1">
      <c r="A965" s="51"/>
    </row>
    <row r="966" spans="1:1">
      <c r="A966" s="51"/>
    </row>
    <row r="967" spans="1:1">
      <c r="A967" s="51"/>
    </row>
    <row r="968" spans="1:1">
      <c r="A968" s="51"/>
    </row>
    <row r="969" spans="1:1">
      <c r="A969" s="51"/>
    </row>
    <row r="970" spans="1:1">
      <c r="A970" s="51"/>
    </row>
    <row r="971" spans="1:1">
      <c r="A971" s="51"/>
    </row>
    <row r="972" spans="1:1">
      <c r="A972" s="51"/>
    </row>
    <row r="973" spans="1:1">
      <c r="A973" s="51"/>
    </row>
    <row r="974" spans="1:1">
      <c r="A974" s="51"/>
    </row>
    <row r="975" spans="1:1">
      <c r="A975" s="51"/>
    </row>
    <row r="976" spans="1:1">
      <c r="A976" s="51"/>
    </row>
    <row r="977" spans="1:1">
      <c r="A977" s="51"/>
    </row>
    <row r="978" spans="1:1">
      <c r="A978" s="51"/>
    </row>
    <row r="979" spans="1:1">
      <c r="A979" s="51"/>
    </row>
    <row r="980" spans="1:1">
      <c r="A980" s="51"/>
    </row>
    <row r="981" spans="1:1">
      <c r="A981" s="51"/>
    </row>
    <row r="982" spans="1:1">
      <c r="A982" s="51"/>
    </row>
    <row r="983" spans="1:1">
      <c r="A983" s="51"/>
    </row>
    <row r="984" spans="1:1">
      <c r="A984" s="51"/>
    </row>
    <row r="985" spans="1:1">
      <c r="A985" s="51"/>
    </row>
    <row r="986" spans="1:1">
      <c r="A986" s="51"/>
    </row>
    <row r="987" spans="1:1">
      <c r="A987" s="51"/>
    </row>
    <row r="988" spans="1:1">
      <c r="A988" s="51"/>
    </row>
    <row r="989" spans="1:1">
      <c r="A989" s="51"/>
    </row>
    <row r="990" spans="1:1">
      <c r="A990" s="51"/>
    </row>
    <row r="991" spans="1:1">
      <c r="A991" s="51"/>
    </row>
    <row r="992" spans="1:1">
      <c r="A992" s="51"/>
    </row>
    <row r="993" spans="1:1">
      <c r="A993" s="51"/>
    </row>
    <row r="994" spans="1:1">
      <c r="A994" s="51"/>
    </row>
    <row r="995" spans="1:1">
      <c r="A995" s="51"/>
    </row>
    <row r="996" spans="1:1">
      <c r="A996" s="51"/>
    </row>
    <row r="997" spans="1:1">
      <c r="A997" s="51"/>
    </row>
    <row r="998" spans="1:1">
      <c r="A998" s="51"/>
    </row>
    <row r="999" spans="1:1">
      <c r="A999" s="51"/>
    </row>
    <row r="1000" spans="1:1">
      <c r="A1000" s="51"/>
    </row>
  </sheetData>
  <autoFilter ref="A1:AA35" xr:uid="{00000000-0009-0000-0000-000003000000}"/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F1002"/>
  <sheetViews>
    <sheetView workbookViewId="0"/>
  </sheetViews>
  <sheetFormatPr defaultColWidth="14.42578125" defaultRowHeight="15.75" customHeight="1"/>
  <cols>
    <col min="1" max="1" width="9.140625" customWidth="1"/>
    <col min="2" max="2" width="60.28515625" customWidth="1"/>
    <col min="3" max="3" width="29" customWidth="1"/>
    <col min="4" max="7" width="24.28515625" customWidth="1"/>
    <col min="8" max="8" width="21.85546875" customWidth="1"/>
    <col min="9" max="9" width="26.7109375" customWidth="1"/>
    <col min="10" max="10" width="23.42578125" customWidth="1"/>
    <col min="11" max="11" width="15.85546875" customWidth="1"/>
    <col min="12" max="12" width="12.85546875" customWidth="1"/>
    <col min="13" max="13" width="22.5703125" customWidth="1"/>
    <col min="14" max="14" width="24.28515625" customWidth="1"/>
    <col min="15" max="15" width="22" customWidth="1"/>
    <col min="16" max="16" width="18.7109375" customWidth="1"/>
    <col min="23" max="23" width="37.28515625" customWidth="1"/>
  </cols>
  <sheetData>
    <row r="1" spans="1:23" ht="80.25" customHeight="1">
      <c r="A1" s="53"/>
      <c r="B1" s="53" t="s">
        <v>67</v>
      </c>
      <c r="C1" s="53" t="s">
        <v>1</v>
      </c>
      <c r="D1" s="53" t="s">
        <v>68</v>
      </c>
      <c r="E1" s="53" t="s">
        <v>88</v>
      </c>
      <c r="F1" s="53" t="s">
        <v>69</v>
      </c>
      <c r="G1" s="53" t="s">
        <v>89</v>
      </c>
      <c r="H1" s="54" t="s">
        <v>70</v>
      </c>
      <c r="I1" s="53" t="s">
        <v>71</v>
      </c>
      <c r="J1" s="53" t="s">
        <v>72</v>
      </c>
      <c r="K1" s="53" t="s">
        <v>73</v>
      </c>
      <c r="L1" s="53" t="s">
        <v>74</v>
      </c>
      <c r="M1" s="53" t="s">
        <v>75</v>
      </c>
      <c r="N1" s="53" t="s">
        <v>76</v>
      </c>
      <c r="O1" s="53" t="s">
        <v>77</v>
      </c>
      <c r="P1" s="256" t="s">
        <v>78</v>
      </c>
      <c r="Q1" s="257"/>
      <c r="W1" s="5" t="s">
        <v>11</v>
      </c>
    </row>
    <row r="2" spans="1:23" ht="15.75" customHeight="1">
      <c r="A2" s="53"/>
      <c r="B2" s="53"/>
      <c r="C2" s="53" t="s">
        <v>79</v>
      </c>
      <c r="D2" s="53" t="s">
        <v>79</v>
      </c>
      <c r="E2" s="53"/>
      <c r="F2" s="53" t="s">
        <v>79</v>
      </c>
      <c r="G2" s="53"/>
      <c r="H2" s="54" t="s">
        <v>79</v>
      </c>
      <c r="I2" s="53" t="s">
        <v>79</v>
      </c>
      <c r="J2" s="53" t="s">
        <v>79</v>
      </c>
      <c r="K2" s="55" t="s">
        <v>79</v>
      </c>
      <c r="L2" s="55" t="s">
        <v>79</v>
      </c>
      <c r="M2" s="55" t="s">
        <v>79</v>
      </c>
      <c r="N2" s="55" t="s">
        <v>79</v>
      </c>
      <c r="O2" s="55" t="s">
        <v>80</v>
      </c>
      <c r="P2" s="55" t="s">
        <v>80</v>
      </c>
      <c r="Q2" s="56" t="s">
        <v>81</v>
      </c>
      <c r="W2" s="57" t="s">
        <v>82</v>
      </c>
    </row>
    <row r="3" spans="1:23" ht="18" customHeight="1">
      <c r="A3" s="6">
        <v>1</v>
      </c>
      <c r="B3" s="75" t="s">
        <v>30</v>
      </c>
      <c r="C3" s="15">
        <v>95</v>
      </c>
      <c r="D3" s="15">
        <v>88</v>
      </c>
      <c r="E3" s="76">
        <f t="shared" ref="E3:E36" si="0">D3*100/C3/100</f>
        <v>0.9263157894736842</v>
      </c>
      <c r="F3" s="15">
        <v>65</v>
      </c>
      <c r="G3" s="77">
        <f t="shared" ref="G3:G36" si="1">F3*100/D3/100</f>
        <v>0.73863636363636365</v>
      </c>
      <c r="H3" s="15">
        <v>32</v>
      </c>
      <c r="I3" s="15">
        <v>0</v>
      </c>
      <c r="J3" s="15">
        <v>0</v>
      </c>
      <c r="K3" s="15">
        <v>5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78">
        <v>0</v>
      </c>
      <c r="W3" s="60">
        <f t="shared" ref="W3:W26" si="2">C3-D3-I3-J3-K3-L3-M3-N3-O3-P3</f>
        <v>2</v>
      </c>
    </row>
    <row r="4" spans="1:23" ht="18" customHeight="1">
      <c r="A4" s="11">
        <v>2</v>
      </c>
      <c r="B4" s="7" t="s">
        <v>16</v>
      </c>
      <c r="C4" s="15">
        <v>205</v>
      </c>
      <c r="D4" s="9">
        <v>187</v>
      </c>
      <c r="E4" s="76">
        <f t="shared" si="0"/>
        <v>0.91219512195121955</v>
      </c>
      <c r="F4" s="9">
        <v>187</v>
      </c>
      <c r="G4" s="77">
        <f t="shared" si="1"/>
        <v>1</v>
      </c>
      <c r="H4" s="58">
        <v>0</v>
      </c>
      <c r="I4" s="9">
        <v>0</v>
      </c>
      <c r="J4" s="9">
        <v>0</v>
      </c>
      <c r="K4" s="58">
        <v>2</v>
      </c>
      <c r="L4" s="58">
        <v>14</v>
      </c>
      <c r="M4" s="9">
        <v>2</v>
      </c>
      <c r="N4" s="9">
        <v>0</v>
      </c>
      <c r="O4" s="9">
        <v>0</v>
      </c>
      <c r="P4" s="9">
        <v>0</v>
      </c>
      <c r="Q4" s="59"/>
      <c r="W4" s="60">
        <f t="shared" si="2"/>
        <v>0</v>
      </c>
    </row>
    <row r="5" spans="1:23" ht="17.25" customHeight="1">
      <c r="A5" s="6">
        <v>3</v>
      </c>
      <c r="B5" s="7" t="s">
        <v>36</v>
      </c>
      <c r="C5" s="15">
        <v>107</v>
      </c>
      <c r="D5" s="9">
        <v>93</v>
      </c>
      <c r="E5" s="76">
        <f t="shared" si="0"/>
        <v>0.86915887850467288</v>
      </c>
      <c r="F5" s="9">
        <v>85</v>
      </c>
      <c r="G5" s="77">
        <f t="shared" si="1"/>
        <v>0.91397849462365588</v>
      </c>
      <c r="H5" s="58">
        <v>12</v>
      </c>
      <c r="I5" s="9">
        <v>0</v>
      </c>
      <c r="J5" s="9">
        <v>0</v>
      </c>
      <c r="K5" s="58">
        <v>31</v>
      </c>
      <c r="L5" s="58">
        <v>8</v>
      </c>
      <c r="M5" s="9">
        <v>0</v>
      </c>
      <c r="N5" s="9">
        <v>0</v>
      </c>
      <c r="O5" s="9">
        <v>0</v>
      </c>
      <c r="P5" s="9">
        <v>0</v>
      </c>
      <c r="Q5" s="62">
        <v>0</v>
      </c>
      <c r="W5" s="60">
        <f t="shared" si="2"/>
        <v>-25</v>
      </c>
    </row>
    <row r="6" spans="1:23" ht="26.25" customHeight="1">
      <c r="A6" s="11">
        <v>4</v>
      </c>
      <c r="B6" s="12" t="s">
        <v>41</v>
      </c>
      <c r="C6" s="15">
        <v>30</v>
      </c>
      <c r="D6" s="9">
        <v>26</v>
      </c>
      <c r="E6" s="76">
        <f t="shared" si="0"/>
        <v>0.8666666666666667</v>
      </c>
      <c r="F6" s="9">
        <v>14</v>
      </c>
      <c r="G6" s="77">
        <f t="shared" si="1"/>
        <v>0.53846153846153844</v>
      </c>
      <c r="H6" s="58">
        <v>0</v>
      </c>
      <c r="I6" s="9">
        <v>0</v>
      </c>
      <c r="J6" s="9">
        <v>0</v>
      </c>
      <c r="K6" s="58">
        <v>0</v>
      </c>
      <c r="L6" s="58">
        <v>2</v>
      </c>
      <c r="M6" s="9">
        <v>2</v>
      </c>
      <c r="N6" s="9">
        <v>0</v>
      </c>
      <c r="O6" s="9">
        <v>0</v>
      </c>
      <c r="P6" s="9">
        <v>0</v>
      </c>
      <c r="Q6" s="62">
        <v>0</v>
      </c>
      <c r="W6" s="60">
        <f t="shared" si="2"/>
        <v>0</v>
      </c>
    </row>
    <row r="7" spans="1:23" ht="21" customHeight="1">
      <c r="A7" s="6">
        <v>5</v>
      </c>
      <c r="B7" s="12" t="s">
        <v>37</v>
      </c>
      <c r="C7" s="15">
        <v>246</v>
      </c>
      <c r="D7" s="9">
        <v>207</v>
      </c>
      <c r="E7" s="76">
        <f t="shared" si="0"/>
        <v>0.84146341463414631</v>
      </c>
      <c r="F7" s="9">
        <v>180</v>
      </c>
      <c r="G7" s="77">
        <f t="shared" si="1"/>
        <v>0.86956521739130432</v>
      </c>
      <c r="H7" s="58">
        <v>113</v>
      </c>
      <c r="I7" s="9">
        <v>15</v>
      </c>
      <c r="J7" s="9">
        <v>0</v>
      </c>
      <c r="K7" s="58">
        <v>9</v>
      </c>
      <c r="L7" s="58">
        <v>18</v>
      </c>
      <c r="M7" s="9">
        <v>11</v>
      </c>
      <c r="N7" s="9">
        <v>0</v>
      </c>
      <c r="O7" s="21">
        <v>0</v>
      </c>
      <c r="P7" s="9">
        <v>1</v>
      </c>
      <c r="Q7" s="62" t="s">
        <v>86</v>
      </c>
      <c r="W7" s="60">
        <f t="shared" si="2"/>
        <v>-15</v>
      </c>
    </row>
    <row r="8" spans="1:23" ht="20.25" customHeight="1">
      <c r="A8" s="11">
        <v>6</v>
      </c>
      <c r="B8" s="12" t="s">
        <v>32</v>
      </c>
      <c r="C8" s="15">
        <v>215</v>
      </c>
      <c r="D8" s="9">
        <v>168</v>
      </c>
      <c r="E8" s="76">
        <f t="shared" si="0"/>
        <v>0.78139534883720929</v>
      </c>
      <c r="F8" s="9">
        <v>121</v>
      </c>
      <c r="G8" s="77">
        <f t="shared" si="1"/>
        <v>0.72023809523809523</v>
      </c>
      <c r="H8" s="58">
        <v>24</v>
      </c>
      <c r="I8" s="9">
        <v>0</v>
      </c>
      <c r="J8" s="9">
        <v>0</v>
      </c>
      <c r="K8" s="58">
        <v>25</v>
      </c>
      <c r="L8" s="58">
        <v>15</v>
      </c>
      <c r="M8" s="9">
        <v>7</v>
      </c>
      <c r="N8" s="9">
        <v>0</v>
      </c>
      <c r="O8" s="9">
        <v>0</v>
      </c>
      <c r="P8" s="9">
        <v>0</v>
      </c>
      <c r="Q8" s="62">
        <v>0</v>
      </c>
      <c r="W8" s="60">
        <f t="shared" si="2"/>
        <v>0</v>
      </c>
    </row>
    <row r="9" spans="1:23" ht="17.25" customHeight="1">
      <c r="A9" s="6">
        <v>7</v>
      </c>
      <c r="B9" s="7" t="s">
        <v>33</v>
      </c>
      <c r="C9" s="15">
        <v>64</v>
      </c>
      <c r="D9" s="9">
        <v>50</v>
      </c>
      <c r="E9" s="76">
        <f t="shared" si="0"/>
        <v>0.78125</v>
      </c>
      <c r="F9" s="9">
        <v>49</v>
      </c>
      <c r="G9" s="77">
        <f t="shared" si="1"/>
        <v>0.98</v>
      </c>
      <c r="H9" s="58">
        <v>0</v>
      </c>
      <c r="I9" s="9">
        <v>0</v>
      </c>
      <c r="J9" s="9">
        <v>0</v>
      </c>
      <c r="K9" s="58">
        <v>2</v>
      </c>
      <c r="L9" s="58">
        <v>7</v>
      </c>
      <c r="M9" s="9">
        <v>5</v>
      </c>
      <c r="N9" s="9">
        <v>0</v>
      </c>
      <c r="O9" s="9">
        <v>0</v>
      </c>
      <c r="P9" s="9">
        <v>0</v>
      </c>
      <c r="Q9" s="62">
        <v>0</v>
      </c>
      <c r="W9" s="60">
        <f t="shared" si="2"/>
        <v>0</v>
      </c>
    </row>
    <row r="10" spans="1:23" ht="16.5" customHeight="1">
      <c r="A10" s="11">
        <v>8</v>
      </c>
      <c r="B10" s="7" t="s">
        <v>20</v>
      </c>
      <c r="C10" s="8">
        <v>112</v>
      </c>
      <c r="D10" s="9">
        <v>86</v>
      </c>
      <c r="E10" s="76">
        <f t="shared" si="0"/>
        <v>0.7678571428571429</v>
      </c>
      <c r="F10" s="9">
        <v>63</v>
      </c>
      <c r="G10" s="77">
        <f t="shared" si="1"/>
        <v>0.73255813953488369</v>
      </c>
      <c r="H10" s="58">
        <v>2</v>
      </c>
      <c r="I10" s="9">
        <v>0</v>
      </c>
      <c r="J10" s="9">
        <v>0</v>
      </c>
      <c r="K10" s="58">
        <v>7</v>
      </c>
      <c r="L10" s="58">
        <v>15</v>
      </c>
      <c r="M10" s="9">
        <v>4</v>
      </c>
      <c r="N10" s="9">
        <v>0</v>
      </c>
      <c r="O10" s="9">
        <v>0</v>
      </c>
      <c r="P10" s="9">
        <v>0</v>
      </c>
      <c r="Q10" s="62">
        <v>0</v>
      </c>
      <c r="W10" s="60">
        <f t="shared" si="2"/>
        <v>0</v>
      </c>
    </row>
    <row r="11" spans="1:23" ht="30" customHeight="1">
      <c r="A11" s="6">
        <v>9</v>
      </c>
      <c r="B11" s="12" t="s">
        <v>39</v>
      </c>
      <c r="C11" s="15">
        <v>251</v>
      </c>
      <c r="D11" s="9">
        <v>192</v>
      </c>
      <c r="E11" s="76">
        <f t="shared" si="0"/>
        <v>0.76494023904382469</v>
      </c>
      <c r="F11" s="9">
        <v>171</v>
      </c>
      <c r="G11" s="77">
        <f t="shared" si="1"/>
        <v>0.890625</v>
      </c>
      <c r="H11" s="58">
        <v>68</v>
      </c>
      <c r="I11" s="9">
        <v>0</v>
      </c>
      <c r="J11" s="9">
        <v>0</v>
      </c>
      <c r="K11" s="58">
        <v>130</v>
      </c>
      <c r="L11" s="58">
        <v>16</v>
      </c>
      <c r="M11" s="9">
        <v>0</v>
      </c>
      <c r="N11" s="9">
        <v>0</v>
      </c>
      <c r="O11" s="9">
        <v>0</v>
      </c>
      <c r="P11" s="9">
        <v>0</v>
      </c>
      <c r="Q11" s="62">
        <v>0</v>
      </c>
      <c r="W11" s="60">
        <f t="shared" si="2"/>
        <v>-87</v>
      </c>
    </row>
    <row r="12" spans="1:23" ht="27.75" customHeight="1">
      <c r="A12" s="6">
        <v>11</v>
      </c>
      <c r="B12" s="12" t="s">
        <v>24</v>
      </c>
      <c r="C12" s="15">
        <v>84</v>
      </c>
      <c r="D12" s="19">
        <v>64</v>
      </c>
      <c r="E12" s="76">
        <f t="shared" si="0"/>
        <v>0.76190476190476186</v>
      </c>
      <c r="F12" s="19">
        <v>18</v>
      </c>
      <c r="G12" s="77">
        <f t="shared" si="1"/>
        <v>0.28125</v>
      </c>
      <c r="H12" s="58">
        <v>4</v>
      </c>
      <c r="I12" s="19">
        <v>0</v>
      </c>
      <c r="J12" s="9">
        <v>0</v>
      </c>
      <c r="K12" s="58">
        <v>13</v>
      </c>
      <c r="L12" s="58">
        <v>2</v>
      </c>
      <c r="M12" s="9">
        <v>3</v>
      </c>
      <c r="N12" s="9">
        <v>0</v>
      </c>
      <c r="O12" s="9">
        <v>2</v>
      </c>
      <c r="P12" s="9">
        <v>0</v>
      </c>
      <c r="Q12" s="62">
        <v>0</v>
      </c>
      <c r="W12" s="60">
        <f t="shared" si="2"/>
        <v>0</v>
      </c>
    </row>
    <row r="13" spans="1:23" ht="20.25" customHeight="1">
      <c r="A13" s="11">
        <v>12</v>
      </c>
      <c r="B13" s="12" t="s">
        <v>13</v>
      </c>
      <c r="C13" s="8">
        <v>176</v>
      </c>
      <c r="D13" s="9">
        <v>133</v>
      </c>
      <c r="E13" s="76">
        <f t="shared" si="0"/>
        <v>0.75568181818181812</v>
      </c>
      <c r="F13" s="9">
        <v>74</v>
      </c>
      <c r="G13" s="77">
        <f t="shared" si="1"/>
        <v>0.55639097744360899</v>
      </c>
      <c r="H13" s="61" t="s">
        <v>83</v>
      </c>
      <c r="I13" s="9">
        <v>0</v>
      </c>
      <c r="J13" s="9">
        <v>2</v>
      </c>
      <c r="K13" s="58">
        <v>18</v>
      </c>
      <c r="L13" s="58">
        <v>19</v>
      </c>
      <c r="M13" s="9">
        <v>4</v>
      </c>
      <c r="N13" s="9">
        <v>0</v>
      </c>
      <c r="O13" s="9">
        <v>0</v>
      </c>
      <c r="P13" s="9">
        <v>0</v>
      </c>
      <c r="Q13" s="62"/>
      <c r="W13" s="60">
        <f t="shared" si="2"/>
        <v>0</v>
      </c>
    </row>
    <row r="14" spans="1:23" ht="21" customHeight="1">
      <c r="A14" s="6">
        <v>13</v>
      </c>
      <c r="B14" s="7" t="s">
        <v>38</v>
      </c>
      <c r="C14" s="15">
        <v>174</v>
      </c>
      <c r="D14" s="9">
        <v>130</v>
      </c>
      <c r="E14" s="76">
        <f t="shared" si="0"/>
        <v>0.74712643678160917</v>
      </c>
      <c r="F14" s="9">
        <v>97</v>
      </c>
      <c r="G14" s="77">
        <f t="shared" si="1"/>
        <v>0.74615384615384617</v>
      </c>
      <c r="H14" s="58">
        <v>97</v>
      </c>
      <c r="I14" s="9">
        <v>0</v>
      </c>
      <c r="J14" s="9">
        <v>0</v>
      </c>
      <c r="K14" s="58">
        <v>5</v>
      </c>
      <c r="L14" s="58">
        <v>31</v>
      </c>
      <c r="M14" s="9">
        <v>8</v>
      </c>
      <c r="N14" s="9">
        <v>0</v>
      </c>
      <c r="O14" s="9">
        <v>0</v>
      </c>
      <c r="P14" s="9">
        <v>0</v>
      </c>
      <c r="Q14" s="62">
        <v>0</v>
      </c>
      <c r="R14" s="18"/>
      <c r="S14" s="18" t="s">
        <v>90</v>
      </c>
      <c r="W14" s="60">
        <f t="shared" si="2"/>
        <v>0</v>
      </c>
    </row>
    <row r="15" spans="1:23" ht="20.25" customHeight="1">
      <c r="A15" s="11">
        <v>14</v>
      </c>
      <c r="B15" s="7" t="s">
        <v>25</v>
      </c>
      <c r="C15" s="15">
        <v>172</v>
      </c>
      <c r="D15" s="9">
        <v>128</v>
      </c>
      <c r="E15" s="76">
        <f t="shared" si="0"/>
        <v>0.7441860465116279</v>
      </c>
      <c r="F15" s="9">
        <v>86</v>
      </c>
      <c r="G15" s="77">
        <f t="shared" si="1"/>
        <v>0.671875</v>
      </c>
      <c r="H15" s="58">
        <v>23</v>
      </c>
      <c r="I15" s="9">
        <v>0</v>
      </c>
      <c r="J15" s="9">
        <v>1</v>
      </c>
      <c r="K15" s="58">
        <v>11</v>
      </c>
      <c r="L15" s="58">
        <v>20</v>
      </c>
      <c r="M15" s="9">
        <v>10</v>
      </c>
      <c r="N15" s="9">
        <v>0</v>
      </c>
      <c r="O15" s="9">
        <v>2</v>
      </c>
      <c r="P15" s="9">
        <v>0</v>
      </c>
      <c r="Q15" s="64">
        <v>0</v>
      </c>
      <c r="W15" s="60">
        <f t="shared" si="2"/>
        <v>0</v>
      </c>
    </row>
    <row r="16" spans="1:23" ht="15.75" customHeight="1">
      <c r="A16" s="6">
        <v>15</v>
      </c>
      <c r="B16" s="7" t="s">
        <v>40</v>
      </c>
      <c r="C16" s="15">
        <v>172</v>
      </c>
      <c r="D16" s="21">
        <v>126</v>
      </c>
      <c r="E16" s="76">
        <f t="shared" si="0"/>
        <v>0.73255813953488369</v>
      </c>
      <c r="F16" s="9">
        <v>91</v>
      </c>
      <c r="G16" s="77">
        <f t="shared" si="1"/>
        <v>0.72222222222222232</v>
      </c>
      <c r="H16" s="58">
        <v>5</v>
      </c>
      <c r="I16" s="9">
        <v>0</v>
      </c>
      <c r="J16" s="9">
        <v>0</v>
      </c>
      <c r="K16" s="58">
        <v>3</v>
      </c>
      <c r="L16" s="58">
        <v>5</v>
      </c>
      <c r="M16" s="9">
        <v>18</v>
      </c>
      <c r="N16" s="9">
        <v>0</v>
      </c>
      <c r="O16" s="9">
        <v>20</v>
      </c>
      <c r="P16" s="9">
        <v>0</v>
      </c>
      <c r="Q16" s="62">
        <v>0</v>
      </c>
      <c r="R16" s="20"/>
      <c r="S16" s="20" t="s">
        <v>91</v>
      </c>
      <c r="W16" s="60">
        <f t="shared" si="2"/>
        <v>0</v>
      </c>
    </row>
    <row r="17" spans="1:32" ht="29.25" customHeight="1">
      <c r="A17" s="11">
        <v>16</v>
      </c>
      <c r="B17" s="12" t="s">
        <v>45</v>
      </c>
      <c r="C17" s="8">
        <v>69</v>
      </c>
      <c r="D17" s="9">
        <v>50</v>
      </c>
      <c r="E17" s="76">
        <f t="shared" si="0"/>
        <v>0.72463768115942029</v>
      </c>
      <c r="F17" s="9">
        <v>27</v>
      </c>
      <c r="G17" s="77">
        <f t="shared" si="1"/>
        <v>0.54</v>
      </c>
      <c r="H17" s="61" t="s">
        <v>92</v>
      </c>
      <c r="I17" s="9">
        <v>0</v>
      </c>
      <c r="J17" s="9">
        <v>0</v>
      </c>
      <c r="K17" s="58">
        <v>0</v>
      </c>
      <c r="L17" s="58">
        <v>9</v>
      </c>
      <c r="M17" s="9">
        <v>9</v>
      </c>
      <c r="N17" s="9">
        <v>0</v>
      </c>
      <c r="O17" s="9">
        <v>1</v>
      </c>
      <c r="P17" s="9">
        <v>0</v>
      </c>
      <c r="Q17" s="62">
        <v>0</v>
      </c>
      <c r="R17" s="18"/>
      <c r="S17" s="18" t="s">
        <v>28</v>
      </c>
      <c r="W17" s="60">
        <f t="shared" si="2"/>
        <v>0</v>
      </c>
    </row>
    <row r="18" spans="1:32" ht="15" customHeight="1">
      <c r="A18" s="6">
        <v>17</v>
      </c>
      <c r="B18" s="7" t="s">
        <v>29</v>
      </c>
      <c r="C18" s="15">
        <v>204</v>
      </c>
      <c r="D18" s="9">
        <v>143</v>
      </c>
      <c r="E18" s="76">
        <f t="shared" si="0"/>
        <v>0.7009803921568627</v>
      </c>
      <c r="F18" s="9">
        <v>98</v>
      </c>
      <c r="G18" s="77">
        <f t="shared" si="1"/>
        <v>0.68531468531468531</v>
      </c>
      <c r="H18" s="58">
        <v>74</v>
      </c>
      <c r="I18" s="9">
        <v>0</v>
      </c>
      <c r="J18" s="9">
        <v>3</v>
      </c>
      <c r="K18" s="58">
        <v>36</v>
      </c>
      <c r="L18" s="58">
        <v>13</v>
      </c>
      <c r="M18" s="9">
        <v>8</v>
      </c>
      <c r="N18" s="9">
        <v>0</v>
      </c>
      <c r="O18" s="9">
        <v>2</v>
      </c>
      <c r="P18" s="9">
        <v>0</v>
      </c>
      <c r="Q18" s="62">
        <v>0</v>
      </c>
      <c r="W18" s="60">
        <f t="shared" si="2"/>
        <v>-1</v>
      </c>
    </row>
    <row r="19" spans="1:32" ht="18.75" customHeight="1">
      <c r="A19" s="79">
        <v>18</v>
      </c>
      <c r="B19" s="12" t="s">
        <v>15</v>
      </c>
      <c r="C19" s="15">
        <v>165</v>
      </c>
      <c r="D19" s="9">
        <v>110</v>
      </c>
      <c r="E19" s="76">
        <f t="shared" si="0"/>
        <v>0.66666666666666674</v>
      </c>
      <c r="F19" s="9">
        <v>77</v>
      </c>
      <c r="G19" s="77">
        <f t="shared" si="1"/>
        <v>0.7</v>
      </c>
      <c r="H19" s="58">
        <v>4</v>
      </c>
      <c r="I19" s="9">
        <v>2</v>
      </c>
      <c r="J19" s="9">
        <v>4</v>
      </c>
      <c r="K19" s="58">
        <v>26</v>
      </c>
      <c r="L19" s="58">
        <v>17</v>
      </c>
      <c r="M19" s="9">
        <v>14</v>
      </c>
      <c r="N19" s="9">
        <v>0</v>
      </c>
      <c r="O19" s="9">
        <v>0</v>
      </c>
      <c r="P19" s="9">
        <v>0</v>
      </c>
      <c r="Q19" s="59"/>
      <c r="R19" s="80"/>
      <c r="S19" s="80"/>
      <c r="T19" s="80"/>
      <c r="U19" s="80"/>
      <c r="V19" s="80"/>
      <c r="W19" s="81">
        <f t="shared" si="2"/>
        <v>-8</v>
      </c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ht="15.75" customHeight="1">
      <c r="A20" s="6">
        <v>19</v>
      </c>
      <c r="B20" s="7" t="s">
        <v>23</v>
      </c>
      <c r="C20" s="15">
        <v>83</v>
      </c>
      <c r="D20" s="9">
        <v>53</v>
      </c>
      <c r="E20" s="76">
        <f t="shared" si="0"/>
        <v>0.63855421686746983</v>
      </c>
      <c r="F20" s="9">
        <v>27</v>
      </c>
      <c r="G20" s="77">
        <f t="shared" si="1"/>
        <v>0.50943396226415094</v>
      </c>
      <c r="H20" s="58">
        <v>1</v>
      </c>
      <c r="I20" s="9">
        <v>0</v>
      </c>
      <c r="J20" s="9">
        <v>0</v>
      </c>
      <c r="K20" s="58">
        <v>18</v>
      </c>
      <c r="L20" s="58">
        <v>2</v>
      </c>
      <c r="M20" s="9">
        <v>2</v>
      </c>
      <c r="N20" s="9">
        <v>0</v>
      </c>
      <c r="O20" s="9">
        <v>0</v>
      </c>
      <c r="P20" s="9">
        <v>0</v>
      </c>
      <c r="Q20" s="62">
        <v>0</v>
      </c>
      <c r="W20" s="60">
        <f t="shared" si="2"/>
        <v>8</v>
      </c>
    </row>
    <row r="21" spans="1:32" ht="18" customHeight="1">
      <c r="A21" s="11">
        <v>20</v>
      </c>
      <c r="B21" s="12" t="s">
        <v>27</v>
      </c>
      <c r="C21" s="15">
        <v>44</v>
      </c>
      <c r="D21" s="9">
        <v>28</v>
      </c>
      <c r="E21" s="76">
        <f t="shared" si="0"/>
        <v>0.63636363636363635</v>
      </c>
      <c r="F21" s="9">
        <v>18</v>
      </c>
      <c r="G21" s="77">
        <f t="shared" si="1"/>
        <v>0.6428571428571429</v>
      </c>
      <c r="H21" s="58">
        <v>1</v>
      </c>
      <c r="I21" s="9">
        <v>0</v>
      </c>
      <c r="J21" s="9">
        <v>0</v>
      </c>
      <c r="K21" s="58">
        <v>18</v>
      </c>
      <c r="L21" s="58">
        <v>1</v>
      </c>
      <c r="M21" s="9">
        <v>0</v>
      </c>
      <c r="N21" s="9">
        <v>0</v>
      </c>
      <c r="O21" s="9">
        <v>1</v>
      </c>
      <c r="P21" s="9">
        <v>0</v>
      </c>
      <c r="Q21" s="62">
        <v>0</v>
      </c>
      <c r="W21" s="60">
        <f t="shared" si="2"/>
        <v>-4</v>
      </c>
    </row>
    <row r="22" spans="1:32" ht="18" customHeight="1">
      <c r="A22" s="6">
        <v>10</v>
      </c>
      <c r="B22" s="12" t="s">
        <v>19</v>
      </c>
      <c r="C22" s="15">
        <v>174</v>
      </c>
      <c r="D22" s="9">
        <v>109</v>
      </c>
      <c r="E22" s="76">
        <f t="shared" si="0"/>
        <v>0.62643678160919547</v>
      </c>
      <c r="F22" s="9">
        <v>96</v>
      </c>
      <c r="G22" s="77">
        <f t="shared" si="1"/>
        <v>0.88073394495412838</v>
      </c>
      <c r="H22" s="58">
        <v>8</v>
      </c>
      <c r="I22" s="9">
        <v>2</v>
      </c>
      <c r="J22" s="9">
        <v>2</v>
      </c>
      <c r="K22" s="58">
        <v>33</v>
      </c>
      <c r="L22" s="58">
        <v>27</v>
      </c>
      <c r="M22" s="9">
        <v>1</v>
      </c>
      <c r="N22" s="9">
        <v>0</v>
      </c>
      <c r="O22" s="9">
        <v>0</v>
      </c>
      <c r="P22" s="9">
        <v>0</v>
      </c>
      <c r="Q22" s="59"/>
      <c r="W22" s="60">
        <f t="shared" si="2"/>
        <v>0</v>
      </c>
    </row>
    <row r="23" spans="1:32" ht="18" customHeight="1">
      <c r="A23" s="6">
        <v>21</v>
      </c>
      <c r="B23" s="7" t="s">
        <v>47</v>
      </c>
      <c r="C23" s="82">
        <v>85</v>
      </c>
      <c r="D23" s="83">
        <v>51</v>
      </c>
      <c r="E23" s="76">
        <f t="shared" si="0"/>
        <v>0.6</v>
      </c>
      <c r="F23" s="83">
        <v>28</v>
      </c>
      <c r="G23" s="77">
        <f t="shared" si="1"/>
        <v>0.54901960784313719</v>
      </c>
      <c r="H23" s="84">
        <v>6</v>
      </c>
      <c r="I23" s="83">
        <v>0</v>
      </c>
      <c r="J23" s="83">
        <v>0</v>
      </c>
      <c r="K23" s="84">
        <v>29</v>
      </c>
      <c r="L23" s="84">
        <v>5</v>
      </c>
      <c r="M23" s="83">
        <v>0</v>
      </c>
      <c r="N23" s="83">
        <v>0</v>
      </c>
      <c r="O23" s="83">
        <v>0</v>
      </c>
      <c r="P23" s="83">
        <v>0</v>
      </c>
      <c r="Q23" s="85">
        <v>0</v>
      </c>
      <c r="W23" s="60">
        <f t="shared" si="2"/>
        <v>0</v>
      </c>
    </row>
    <row r="24" spans="1:32" ht="15" customHeight="1">
      <c r="A24" s="11">
        <v>22</v>
      </c>
      <c r="B24" s="23" t="s">
        <v>42</v>
      </c>
      <c r="C24" s="24">
        <v>138</v>
      </c>
      <c r="D24" s="25">
        <v>81</v>
      </c>
      <c r="E24" s="76">
        <f t="shared" si="0"/>
        <v>0.58695652173913049</v>
      </c>
      <c r="F24" s="24">
        <v>64</v>
      </c>
      <c r="G24" s="77">
        <f t="shared" si="1"/>
        <v>0.79012345679012341</v>
      </c>
      <c r="H24" s="58">
        <v>50</v>
      </c>
      <c r="I24" s="24">
        <v>1</v>
      </c>
      <c r="J24" s="24">
        <v>0</v>
      </c>
      <c r="K24" s="58">
        <v>19</v>
      </c>
      <c r="L24" s="58">
        <v>14</v>
      </c>
      <c r="M24" s="24">
        <v>13</v>
      </c>
      <c r="N24" s="24">
        <v>0</v>
      </c>
      <c r="O24" s="24">
        <v>4</v>
      </c>
      <c r="P24" s="24">
        <v>0</v>
      </c>
      <c r="Q24" s="69">
        <v>0</v>
      </c>
      <c r="W24" s="60">
        <f t="shared" si="2"/>
        <v>6</v>
      </c>
    </row>
    <row r="25" spans="1:32" ht="29.25" customHeight="1">
      <c r="A25" s="6">
        <v>23</v>
      </c>
      <c r="B25" s="7" t="s">
        <v>12</v>
      </c>
      <c r="C25" s="8">
        <v>87</v>
      </c>
      <c r="D25" s="9">
        <v>50</v>
      </c>
      <c r="E25" s="76">
        <f t="shared" si="0"/>
        <v>0.57471264367816088</v>
      </c>
      <c r="F25" s="9">
        <v>29</v>
      </c>
      <c r="G25" s="77">
        <f t="shared" si="1"/>
        <v>0.57999999999999996</v>
      </c>
      <c r="H25" s="58">
        <v>3</v>
      </c>
      <c r="I25" s="9">
        <v>0</v>
      </c>
      <c r="J25" s="9">
        <v>0</v>
      </c>
      <c r="K25" s="58">
        <v>18</v>
      </c>
      <c r="L25" s="58">
        <v>11</v>
      </c>
      <c r="M25" s="9">
        <v>8</v>
      </c>
      <c r="N25" s="9">
        <v>0</v>
      </c>
      <c r="O25" s="9">
        <v>0</v>
      </c>
      <c r="P25" s="9">
        <v>0</v>
      </c>
      <c r="Q25" s="59"/>
      <c r="W25" s="60">
        <f t="shared" si="2"/>
        <v>0</v>
      </c>
    </row>
    <row r="26" spans="1:32" ht="32.25" customHeight="1">
      <c r="A26" s="11">
        <v>24</v>
      </c>
      <c r="B26" s="16" t="s">
        <v>43</v>
      </c>
      <c r="C26" s="15">
        <v>120</v>
      </c>
      <c r="D26" s="19">
        <v>67</v>
      </c>
      <c r="E26" s="76">
        <f t="shared" si="0"/>
        <v>0.55833333333333335</v>
      </c>
      <c r="F26" s="19">
        <v>53</v>
      </c>
      <c r="G26" s="77">
        <f t="shared" si="1"/>
        <v>0.79104477611940294</v>
      </c>
      <c r="H26" s="58">
        <v>53</v>
      </c>
      <c r="I26" s="19"/>
      <c r="J26" s="19"/>
      <c r="K26" s="58">
        <v>19</v>
      </c>
      <c r="L26" s="58">
        <v>26</v>
      </c>
      <c r="M26" s="19">
        <v>6</v>
      </c>
      <c r="N26" s="19">
        <v>0</v>
      </c>
      <c r="O26" s="19">
        <v>2</v>
      </c>
      <c r="P26" s="19">
        <v>0</v>
      </c>
      <c r="Q26" s="62">
        <v>0</v>
      </c>
      <c r="W26" s="60">
        <f t="shared" si="2"/>
        <v>0</v>
      </c>
    </row>
    <row r="27" spans="1:32" ht="32.25" customHeight="1">
      <c r="A27" s="6">
        <v>25</v>
      </c>
      <c r="B27" s="7" t="s">
        <v>31</v>
      </c>
      <c r="C27" s="15">
        <v>100</v>
      </c>
      <c r="D27" s="9">
        <v>54</v>
      </c>
      <c r="E27" s="76">
        <f t="shared" si="0"/>
        <v>0.54</v>
      </c>
      <c r="F27" s="9">
        <v>45</v>
      </c>
      <c r="G27" s="77">
        <f t="shared" si="1"/>
        <v>0.83333333333333326</v>
      </c>
      <c r="H27" s="58">
        <v>26</v>
      </c>
      <c r="I27" s="9">
        <v>0</v>
      </c>
      <c r="J27" s="9">
        <v>0</v>
      </c>
      <c r="K27" s="58">
        <v>29</v>
      </c>
      <c r="L27" s="58">
        <v>17</v>
      </c>
      <c r="M27" s="9">
        <v>8</v>
      </c>
      <c r="N27" s="9">
        <v>0</v>
      </c>
      <c r="O27" s="9">
        <v>0</v>
      </c>
      <c r="P27" s="9">
        <v>0</v>
      </c>
      <c r="Q27" s="62">
        <v>0</v>
      </c>
      <c r="W27" s="60" t="e">
        <f>#REF!-#REF!-#REF!-#REF!-#REF!-#REF!-#REF!-#REF!-#REF!-#REF!</f>
        <v>#REF!</v>
      </c>
    </row>
    <row r="28" spans="1:32" ht="32.25" customHeight="1">
      <c r="A28" s="11">
        <v>26</v>
      </c>
      <c r="B28" s="7" t="s">
        <v>34</v>
      </c>
      <c r="C28" s="15">
        <v>94</v>
      </c>
      <c r="D28" s="9">
        <v>45</v>
      </c>
      <c r="E28" s="76">
        <f t="shared" si="0"/>
        <v>0.47872340425531917</v>
      </c>
      <c r="F28" s="9">
        <v>12</v>
      </c>
      <c r="G28" s="77">
        <f t="shared" si="1"/>
        <v>0.26666666666666666</v>
      </c>
      <c r="H28" s="58">
        <v>3</v>
      </c>
      <c r="I28" s="9">
        <v>0</v>
      </c>
      <c r="J28" s="9">
        <v>0</v>
      </c>
      <c r="K28" s="58">
        <v>20</v>
      </c>
      <c r="L28" s="58">
        <v>0</v>
      </c>
      <c r="M28" s="9">
        <v>2</v>
      </c>
      <c r="N28" s="9">
        <v>0</v>
      </c>
      <c r="O28" s="9">
        <v>3</v>
      </c>
      <c r="P28" s="9">
        <v>0</v>
      </c>
      <c r="Q28" s="62">
        <v>0</v>
      </c>
      <c r="W28" s="60">
        <f t="shared" ref="W28:W36" si="3">C28-D28-I28-J28-K28-L28-M28-N28-O28-P28</f>
        <v>24</v>
      </c>
    </row>
    <row r="29" spans="1:32" ht="32.25" customHeight="1">
      <c r="A29" s="6">
        <v>27</v>
      </c>
      <c r="B29" s="12" t="s">
        <v>35</v>
      </c>
      <c r="C29" s="15">
        <v>40</v>
      </c>
      <c r="D29" s="9">
        <v>19</v>
      </c>
      <c r="E29" s="76">
        <f t="shared" si="0"/>
        <v>0.47499999999999998</v>
      </c>
      <c r="F29" s="9">
        <v>9</v>
      </c>
      <c r="G29" s="77">
        <f t="shared" si="1"/>
        <v>0.47368421052631582</v>
      </c>
      <c r="H29" s="58">
        <v>0</v>
      </c>
      <c r="I29" s="9">
        <v>0</v>
      </c>
      <c r="J29" s="21">
        <v>0</v>
      </c>
      <c r="K29" s="58">
        <v>15</v>
      </c>
      <c r="L29" s="58">
        <v>2</v>
      </c>
      <c r="M29" s="9">
        <v>2</v>
      </c>
      <c r="N29" s="9"/>
      <c r="O29" s="9">
        <v>2</v>
      </c>
      <c r="P29" s="9">
        <v>0</v>
      </c>
      <c r="Q29" s="62">
        <v>0</v>
      </c>
      <c r="W29" s="60">
        <f t="shared" si="3"/>
        <v>0</v>
      </c>
    </row>
    <row r="30" spans="1:32" ht="32.25" customHeight="1">
      <c r="A30" s="11">
        <v>28</v>
      </c>
      <c r="B30" s="7" t="s">
        <v>21</v>
      </c>
      <c r="C30" s="15">
        <v>122</v>
      </c>
      <c r="D30" s="9">
        <v>52</v>
      </c>
      <c r="E30" s="76">
        <f t="shared" si="0"/>
        <v>0.42622950819672134</v>
      </c>
      <c r="F30" s="9">
        <v>29</v>
      </c>
      <c r="G30" s="77">
        <f t="shared" si="1"/>
        <v>0.55769230769230771</v>
      </c>
      <c r="H30" s="58">
        <v>16</v>
      </c>
      <c r="I30" s="9">
        <v>0</v>
      </c>
      <c r="J30" s="9">
        <v>2</v>
      </c>
      <c r="K30" s="58">
        <v>31</v>
      </c>
      <c r="L30" s="58">
        <v>15</v>
      </c>
      <c r="M30" s="9">
        <v>2</v>
      </c>
      <c r="N30" s="9">
        <v>0</v>
      </c>
      <c r="O30" s="9">
        <v>0</v>
      </c>
      <c r="P30" s="9">
        <v>0</v>
      </c>
      <c r="Q30" s="62">
        <v>0</v>
      </c>
      <c r="W30" s="60">
        <f t="shared" si="3"/>
        <v>20</v>
      </c>
    </row>
    <row r="31" spans="1:32" ht="32.25" customHeight="1">
      <c r="A31" s="22">
        <v>29</v>
      </c>
      <c r="B31" s="16" t="s">
        <v>22</v>
      </c>
      <c r="C31" s="15">
        <v>116</v>
      </c>
      <c r="D31" s="17">
        <v>49</v>
      </c>
      <c r="E31" s="76">
        <f t="shared" si="0"/>
        <v>0.42241379310344823</v>
      </c>
      <c r="F31" s="17">
        <v>36</v>
      </c>
      <c r="G31" s="77">
        <f t="shared" si="1"/>
        <v>0.73469387755102045</v>
      </c>
      <c r="H31" s="63">
        <v>7</v>
      </c>
      <c r="I31" s="17">
        <v>0</v>
      </c>
      <c r="J31" s="17">
        <v>0</v>
      </c>
      <c r="K31" s="63">
        <v>49</v>
      </c>
      <c r="L31" s="63">
        <v>20</v>
      </c>
      <c r="M31" s="17">
        <v>1</v>
      </c>
      <c r="N31" s="17">
        <v>0</v>
      </c>
      <c r="O31" s="17">
        <v>0</v>
      </c>
      <c r="P31" s="17">
        <v>0</v>
      </c>
      <c r="Q31" s="62">
        <v>0</v>
      </c>
      <c r="R31" s="26"/>
      <c r="S31" s="26"/>
      <c r="T31" s="26"/>
      <c r="U31" s="26"/>
      <c r="V31" s="26"/>
      <c r="W31" s="60">
        <f t="shared" si="3"/>
        <v>-3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32.25" customHeight="1">
      <c r="A32" s="11">
        <v>30</v>
      </c>
      <c r="B32" s="7" t="s">
        <v>18</v>
      </c>
      <c r="C32" s="15">
        <v>290</v>
      </c>
      <c r="D32" s="9">
        <v>84</v>
      </c>
      <c r="E32" s="76">
        <f t="shared" si="0"/>
        <v>0.28965517241379307</v>
      </c>
      <c r="F32" s="9">
        <v>70</v>
      </c>
      <c r="G32" s="77">
        <f t="shared" si="1"/>
        <v>0.83333333333333326</v>
      </c>
      <c r="H32" s="58">
        <v>60</v>
      </c>
      <c r="I32" s="9">
        <v>0</v>
      </c>
      <c r="J32" s="9">
        <v>0</v>
      </c>
      <c r="K32" s="58">
        <v>113</v>
      </c>
      <c r="L32" s="58">
        <v>53</v>
      </c>
      <c r="M32" s="9">
        <v>0</v>
      </c>
      <c r="N32" s="9">
        <v>0</v>
      </c>
      <c r="O32" s="9">
        <v>0</v>
      </c>
      <c r="P32" s="9">
        <v>0</v>
      </c>
      <c r="Q32" s="59"/>
      <c r="W32" s="60">
        <f t="shared" si="3"/>
        <v>40</v>
      </c>
    </row>
    <row r="33" spans="1:23" ht="32.25" customHeight="1">
      <c r="A33" s="6">
        <v>31</v>
      </c>
      <c r="B33" s="12" t="s">
        <v>17</v>
      </c>
      <c r="C33" s="15">
        <v>236</v>
      </c>
      <c r="D33" s="9">
        <v>60</v>
      </c>
      <c r="E33" s="76">
        <f t="shared" si="0"/>
        <v>0.25423728813559321</v>
      </c>
      <c r="F33" s="9">
        <v>27</v>
      </c>
      <c r="G33" s="77">
        <f t="shared" si="1"/>
        <v>0.45</v>
      </c>
      <c r="H33" s="58">
        <v>1</v>
      </c>
      <c r="I33" s="9">
        <v>0</v>
      </c>
      <c r="J33" s="9">
        <v>0</v>
      </c>
      <c r="K33" s="58">
        <v>128</v>
      </c>
      <c r="L33" s="58">
        <v>48</v>
      </c>
      <c r="M33" s="9">
        <v>0</v>
      </c>
      <c r="N33" s="9">
        <v>0</v>
      </c>
      <c r="O33" s="9">
        <v>0</v>
      </c>
      <c r="P33" s="9">
        <v>0</v>
      </c>
      <c r="Q33" s="59"/>
      <c r="W33" s="60">
        <f t="shared" si="3"/>
        <v>0</v>
      </c>
    </row>
    <row r="34" spans="1:23" ht="32.25" customHeight="1">
      <c r="A34" s="11">
        <v>32</v>
      </c>
      <c r="B34" s="7" t="s">
        <v>44</v>
      </c>
      <c r="C34" s="15">
        <v>36</v>
      </c>
      <c r="D34" s="9">
        <v>7</v>
      </c>
      <c r="E34" s="76">
        <f t="shared" si="0"/>
        <v>0.19444444444444442</v>
      </c>
      <c r="F34" s="9">
        <v>7</v>
      </c>
      <c r="G34" s="77">
        <f t="shared" si="1"/>
        <v>1</v>
      </c>
      <c r="H34" s="58">
        <v>5</v>
      </c>
      <c r="I34" s="9">
        <v>0</v>
      </c>
      <c r="J34" s="9">
        <v>0</v>
      </c>
      <c r="K34" s="58">
        <v>25</v>
      </c>
      <c r="L34" s="58">
        <v>1</v>
      </c>
      <c r="M34" s="9">
        <v>2</v>
      </c>
      <c r="N34" s="9">
        <v>1</v>
      </c>
      <c r="O34" s="9">
        <v>0</v>
      </c>
      <c r="P34" s="9">
        <v>0</v>
      </c>
      <c r="Q34" s="62">
        <v>0</v>
      </c>
      <c r="R34" s="18"/>
      <c r="S34" s="18" t="s">
        <v>46</v>
      </c>
      <c r="W34" s="60">
        <f t="shared" si="3"/>
        <v>0</v>
      </c>
    </row>
    <row r="35" spans="1:23" ht="32.25" customHeight="1">
      <c r="A35" s="6">
        <v>33</v>
      </c>
      <c r="B35" s="7" t="s">
        <v>14</v>
      </c>
      <c r="C35" s="13">
        <v>423</v>
      </c>
      <c r="D35" s="86">
        <v>65</v>
      </c>
      <c r="E35" s="76">
        <f t="shared" si="0"/>
        <v>0.15366430260047281</v>
      </c>
      <c r="F35" s="86">
        <v>65</v>
      </c>
      <c r="G35" s="77">
        <f t="shared" si="1"/>
        <v>1</v>
      </c>
      <c r="H35" s="87">
        <v>3</v>
      </c>
      <c r="I35" s="86">
        <v>0</v>
      </c>
      <c r="J35" s="86">
        <v>0</v>
      </c>
      <c r="K35" s="87">
        <v>186</v>
      </c>
      <c r="L35" s="87">
        <v>171</v>
      </c>
      <c r="M35" s="86">
        <v>1</v>
      </c>
      <c r="N35" s="86">
        <v>0</v>
      </c>
      <c r="O35" s="86">
        <v>0</v>
      </c>
      <c r="P35" s="86">
        <v>0</v>
      </c>
      <c r="Q35" s="88">
        <v>0</v>
      </c>
      <c r="W35" s="60">
        <f t="shared" si="3"/>
        <v>0</v>
      </c>
    </row>
    <row r="36" spans="1:23" ht="32.25" customHeight="1">
      <c r="A36" s="27"/>
      <c r="B36" s="28" t="s">
        <v>48</v>
      </c>
      <c r="C36" s="29">
        <f t="shared" ref="C36:D36" si="4">SUM(C3:C35)</f>
        <v>4729</v>
      </c>
      <c r="D36" s="29">
        <f t="shared" si="4"/>
        <v>2855</v>
      </c>
      <c r="E36" s="76">
        <f t="shared" si="0"/>
        <v>0.60372171706491862</v>
      </c>
      <c r="F36" s="29">
        <f>SUM(F3:F35)</f>
        <v>2118</v>
      </c>
      <c r="G36" s="77">
        <f t="shared" si="1"/>
        <v>0.74185639229422062</v>
      </c>
      <c r="H36" s="29">
        <f t="shared" ref="H36:P36" si="5">SUM(H3:H35)</f>
        <v>701</v>
      </c>
      <c r="I36" s="29">
        <f t="shared" si="5"/>
        <v>20</v>
      </c>
      <c r="J36" s="29">
        <f t="shared" si="5"/>
        <v>14</v>
      </c>
      <c r="K36" s="70">
        <f t="shared" si="5"/>
        <v>1073</v>
      </c>
      <c r="L36" s="70">
        <f t="shared" si="5"/>
        <v>624</v>
      </c>
      <c r="M36" s="29">
        <f t="shared" si="5"/>
        <v>153</v>
      </c>
      <c r="N36" s="29">
        <f t="shared" si="5"/>
        <v>1</v>
      </c>
      <c r="O36" s="29">
        <f t="shared" si="5"/>
        <v>39</v>
      </c>
      <c r="P36" s="29">
        <f t="shared" si="5"/>
        <v>1</v>
      </c>
      <c r="Q36" s="59"/>
      <c r="W36" s="60">
        <f t="shared" si="3"/>
        <v>-51</v>
      </c>
    </row>
    <row r="37" spans="1:23" ht="32.25" customHeight="1">
      <c r="H37" s="71"/>
      <c r="W37" s="72">
        <f>J37-K37-M37-N37-O37-P37-R37-Q37-S37-T37</f>
        <v>0</v>
      </c>
    </row>
    <row r="38" spans="1:23" ht="32.25" customHeight="1">
      <c r="H38" s="71"/>
      <c r="W38" s="73"/>
    </row>
    <row r="39" spans="1:23" ht="32.25" customHeight="1">
      <c r="H39" s="71"/>
      <c r="W39" s="73"/>
    </row>
    <row r="40" spans="1:23" ht="32.25" customHeight="1">
      <c r="H40" s="71"/>
      <c r="W40" s="73"/>
    </row>
    <row r="41" spans="1:23" ht="32.25" customHeight="1">
      <c r="H41" s="71"/>
      <c r="W41" s="73"/>
    </row>
    <row r="42" spans="1:23" ht="32.25" customHeight="1">
      <c r="H42" s="71"/>
      <c r="W42" s="73"/>
    </row>
    <row r="43" spans="1:23" ht="32.25" customHeight="1">
      <c r="H43" s="71"/>
      <c r="W43" s="73"/>
    </row>
    <row r="44" spans="1:23" ht="32.25" customHeight="1">
      <c r="H44" s="71"/>
      <c r="W44" s="73"/>
    </row>
    <row r="45" spans="1:23" ht="32.25" customHeight="1">
      <c r="H45" s="71"/>
      <c r="W45" s="73"/>
    </row>
    <row r="46" spans="1:23" ht="32.25" customHeight="1">
      <c r="H46" s="71"/>
      <c r="W46" s="73"/>
    </row>
    <row r="47" spans="1:23" ht="32.25" customHeight="1">
      <c r="H47" s="71"/>
      <c r="W47" s="73"/>
    </row>
    <row r="48" spans="1:23" ht="32.25" customHeight="1">
      <c r="H48" s="71"/>
      <c r="W48" s="73"/>
    </row>
    <row r="49" spans="8:23" ht="32.25" customHeight="1">
      <c r="H49" s="71"/>
      <c r="W49" s="73"/>
    </row>
    <row r="50" spans="8:23" ht="32.25" customHeight="1">
      <c r="H50" s="71"/>
      <c r="W50" s="73"/>
    </row>
    <row r="51" spans="8:23" ht="32.25" customHeight="1">
      <c r="H51" s="71"/>
      <c r="W51" s="73"/>
    </row>
    <row r="52" spans="8:23" ht="32.25" customHeight="1">
      <c r="H52" s="71"/>
      <c r="W52" s="73"/>
    </row>
    <row r="53" spans="8:23" ht="32.25" customHeight="1">
      <c r="H53" s="71"/>
      <c r="W53" s="73"/>
    </row>
    <row r="54" spans="8:23" ht="32.25" customHeight="1">
      <c r="H54" s="71"/>
      <c r="W54" s="73"/>
    </row>
    <row r="55" spans="8:23" ht="32.25" customHeight="1">
      <c r="H55" s="71"/>
      <c r="W55" s="73"/>
    </row>
    <row r="56" spans="8:23" ht="32.25" customHeight="1">
      <c r="H56" s="71"/>
      <c r="W56" s="73"/>
    </row>
    <row r="57" spans="8:23" ht="32.25" customHeight="1">
      <c r="H57" s="71"/>
      <c r="W57" s="73"/>
    </row>
    <row r="58" spans="8:23" ht="32.25" customHeight="1">
      <c r="H58" s="71"/>
      <c r="W58" s="73"/>
    </row>
    <row r="59" spans="8:23" ht="32.25" customHeight="1">
      <c r="H59" s="71"/>
      <c r="W59" s="73"/>
    </row>
    <row r="60" spans="8:23" ht="32.25" customHeight="1">
      <c r="H60" s="71"/>
      <c r="W60" s="73"/>
    </row>
    <row r="61" spans="8:23" ht="32.25" customHeight="1">
      <c r="H61" s="71"/>
      <c r="W61" s="73"/>
    </row>
    <row r="62" spans="8:23" ht="32.25" customHeight="1">
      <c r="H62" s="71"/>
      <c r="W62" s="73"/>
    </row>
    <row r="63" spans="8:23" ht="32.25" customHeight="1">
      <c r="H63" s="71"/>
      <c r="W63" s="73"/>
    </row>
    <row r="64" spans="8:23" ht="32.25" customHeight="1">
      <c r="H64" s="71"/>
      <c r="W64" s="73"/>
    </row>
    <row r="65" spans="8:23" ht="32.25" customHeight="1">
      <c r="H65" s="71"/>
      <c r="W65" s="73"/>
    </row>
    <row r="66" spans="8:23" ht="32.25" customHeight="1">
      <c r="H66" s="71"/>
      <c r="W66" s="73"/>
    </row>
    <row r="67" spans="8:23" ht="32.25" customHeight="1">
      <c r="H67" s="71"/>
      <c r="W67" s="73"/>
    </row>
    <row r="68" spans="8:23" ht="32.25" customHeight="1">
      <c r="H68" s="71"/>
      <c r="W68" s="73"/>
    </row>
    <row r="69" spans="8:23" ht="32.25" customHeight="1">
      <c r="H69" s="71"/>
      <c r="W69" s="73"/>
    </row>
    <row r="70" spans="8:23" ht="32.25" customHeight="1">
      <c r="H70" s="71"/>
      <c r="W70" s="73"/>
    </row>
    <row r="71" spans="8:23" ht="32.25" customHeight="1">
      <c r="H71" s="71"/>
      <c r="W71" s="73"/>
    </row>
    <row r="72" spans="8:23" ht="32.25" customHeight="1">
      <c r="H72" s="71"/>
      <c r="W72" s="73"/>
    </row>
    <row r="73" spans="8:23" ht="32.25" customHeight="1">
      <c r="H73" s="71"/>
      <c r="W73" s="73"/>
    </row>
    <row r="74" spans="8:23" ht="32.25" customHeight="1">
      <c r="H74" s="71"/>
      <c r="W74" s="73"/>
    </row>
    <row r="75" spans="8:23" ht="32.25" customHeight="1">
      <c r="H75" s="71"/>
      <c r="W75" s="73"/>
    </row>
    <row r="76" spans="8:23" ht="32.25" customHeight="1">
      <c r="H76" s="71"/>
      <c r="W76" s="73"/>
    </row>
    <row r="77" spans="8:23" ht="32.25" customHeight="1">
      <c r="H77" s="71"/>
      <c r="W77" s="73"/>
    </row>
    <row r="78" spans="8:23" ht="32.25" customHeight="1">
      <c r="H78" s="71"/>
      <c r="W78" s="73"/>
    </row>
    <row r="79" spans="8:23" ht="32.25" customHeight="1">
      <c r="H79" s="71"/>
      <c r="W79" s="73"/>
    </row>
    <row r="80" spans="8:23" ht="32.25" customHeight="1">
      <c r="H80" s="71"/>
      <c r="W80" s="73"/>
    </row>
    <row r="81" spans="8:23" ht="32.25" customHeight="1">
      <c r="H81" s="71"/>
      <c r="W81" s="73"/>
    </row>
    <row r="82" spans="8:23" ht="32.25" customHeight="1">
      <c r="H82" s="71"/>
      <c r="W82" s="73"/>
    </row>
    <row r="83" spans="8:23" ht="32.25" customHeight="1">
      <c r="H83" s="71"/>
      <c r="W83" s="73"/>
    </row>
    <row r="84" spans="8:23" ht="32.25" customHeight="1">
      <c r="H84" s="71"/>
      <c r="W84" s="73"/>
    </row>
    <row r="85" spans="8:23" ht="32.25" customHeight="1">
      <c r="H85" s="71"/>
      <c r="W85" s="73"/>
    </row>
    <row r="86" spans="8:23" ht="32.25" customHeight="1">
      <c r="H86" s="71"/>
      <c r="W86" s="73"/>
    </row>
    <row r="87" spans="8:23" ht="32.25" customHeight="1">
      <c r="H87" s="71"/>
      <c r="W87" s="73"/>
    </row>
    <row r="88" spans="8:23" ht="32.25" customHeight="1">
      <c r="H88" s="71"/>
      <c r="W88" s="73"/>
    </row>
    <row r="89" spans="8:23" ht="32.25" customHeight="1">
      <c r="H89" s="71"/>
      <c r="W89" s="73"/>
    </row>
    <row r="90" spans="8:23" ht="32.25" customHeight="1">
      <c r="H90" s="71"/>
      <c r="W90" s="73"/>
    </row>
    <row r="91" spans="8:23" ht="32.25" customHeight="1">
      <c r="H91" s="71"/>
      <c r="W91" s="73"/>
    </row>
    <row r="92" spans="8:23" ht="32.25" customHeight="1">
      <c r="H92" s="71"/>
      <c r="W92" s="73"/>
    </row>
    <row r="93" spans="8:23" ht="32.25" customHeight="1">
      <c r="H93" s="71"/>
      <c r="W93" s="73"/>
    </row>
    <row r="94" spans="8:23" ht="32.25" customHeight="1">
      <c r="H94" s="71"/>
      <c r="W94" s="73"/>
    </row>
    <row r="95" spans="8:23" ht="32.25" customHeight="1">
      <c r="H95" s="71"/>
      <c r="W95" s="73"/>
    </row>
    <row r="96" spans="8:23" ht="32.25" customHeight="1">
      <c r="H96" s="71"/>
      <c r="W96" s="73"/>
    </row>
    <row r="97" spans="8:23" ht="32.25" customHeight="1">
      <c r="H97" s="71"/>
      <c r="W97" s="73"/>
    </row>
    <row r="98" spans="8:23" ht="32.25" customHeight="1">
      <c r="H98" s="71"/>
      <c r="W98" s="73"/>
    </row>
    <row r="99" spans="8:23" ht="32.25" customHeight="1">
      <c r="H99" s="71"/>
      <c r="W99" s="73"/>
    </row>
    <row r="100" spans="8:23" ht="32.25" customHeight="1">
      <c r="H100" s="71"/>
      <c r="W100" s="73"/>
    </row>
    <row r="101" spans="8:23" ht="32.25" customHeight="1">
      <c r="H101" s="71"/>
      <c r="W101" s="73"/>
    </row>
    <row r="102" spans="8:23" ht="32.25" customHeight="1">
      <c r="H102" s="71"/>
      <c r="W102" s="73"/>
    </row>
    <row r="103" spans="8:23" ht="32.25" customHeight="1">
      <c r="H103" s="71"/>
      <c r="W103" s="73"/>
    </row>
    <row r="104" spans="8:23" ht="32.25" customHeight="1">
      <c r="H104" s="71"/>
      <c r="W104" s="73"/>
    </row>
    <row r="105" spans="8:23" ht="32.25" customHeight="1">
      <c r="H105" s="71"/>
      <c r="W105" s="73"/>
    </row>
    <row r="106" spans="8:23" ht="32.25" customHeight="1">
      <c r="H106" s="71"/>
      <c r="W106" s="73"/>
    </row>
    <row r="107" spans="8:23" ht="32.25" customHeight="1">
      <c r="H107" s="71"/>
      <c r="W107" s="73"/>
    </row>
    <row r="108" spans="8:23" ht="32.25" customHeight="1">
      <c r="H108" s="71"/>
      <c r="W108" s="73"/>
    </row>
    <row r="109" spans="8:23" ht="32.25" customHeight="1">
      <c r="H109" s="71"/>
      <c r="W109" s="73"/>
    </row>
    <row r="110" spans="8:23" ht="32.25" customHeight="1">
      <c r="H110" s="71"/>
      <c r="W110" s="73"/>
    </row>
    <row r="111" spans="8:23" ht="32.25" customHeight="1">
      <c r="H111" s="71"/>
      <c r="W111" s="73"/>
    </row>
    <row r="112" spans="8:23" ht="32.25" customHeight="1">
      <c r="H112" s="71"/>
      <c r="W112" s="73"/>
    </row>
    <row r="113" spans="8:23" ht="32.25" customHeight="1">
      <c r="H113" s="71"/>
      <c r="W113" s="73"/>
    </row>
    <row r="114" spans="8:23" ht="32.25" customHeight="1">
      <c r="H114" s="71"/>
      <c r="W114" s="73"/>
    </row>
    <row r="115" spans="8:23" ht="32.25" customHeight="1">
      <c r="H115" s="71"/>
      <c r="W115" s="73"/>
    </row>
    <row r="116" spans="8:23" ht="32.25" customHeight="1">
      <c r="H116" s="71"/>
      <c r="W116" s="73"/>
    </row>
    <row r="117" spans="8:23" ht="32.25" customHeight="1">
      <c r="H117" s="71"/>
      <c r="W117" s="73"/>
    </row>
    <row r="118" spans="8:23" ht="32.25" customHeight="1">
      <c r="H118" s="71"/>
      <c r="W118" s="73"/>
    </row>
    <row r="119" spans="8:23" ht="32.25" customHeight="1">
      <c r="H119" s="71"/>
      <c r="W119" s="73"/>
    </row>
    <row r="120" spans="8:23" ht="32.25" customHeight="1">
      <c r="H120" s="71"/>
      <c r="W120" s="73"/>
    </row>
    <row r="121" spans="8:23" ht="32.25" customHeight="1">
      <c r="H121" s="71"/>
      <c r="W121" s="73"/>
    </row>
    <row r="122" spans="8:23" ht="32.25" customHeight="1">
      <c r="H122" s="71"/>
      <c r="W122" s="73"/>
    </row>
    <row r="123" spans="8:23" ht="32.25" customHeight="1">
      <c r="H123" s="71"/>
      <c r="W123" s="73"/>
    </row>
    <row r="124" spans="8:23" ht="32.25" customHeight="1">
      <c r="H124" s="71"/>
      <c r="W124" s="73"/>
    </row>
    <row r="125" spans="8:23" ht="32.25" customHeight="1">
      <c r="H125" s="71"/>
      <c r="W125" s="73"/>
    </row>
    <row r="126" spans="8:23" ht="32.25" customHeight="1">
      <c r="H126" s="71"/>
      <c r="W126" s="73"/>
    </row>
    <row r="127" spans="8:23" ht="32.25" customHeight="1">
      <c r="H127" s="71"/>
      <c r="W127" s="73"/>
    </row>
    <row r="128" spans="8:23" ht="32.25" customHeight="1">
      <c r="H128" s="71"/>
      <c r="W128" s="73"/>
    </row>
    <row r="129" spans="8:23" ht="32.25" customHeight="1">
      <c r="H129" s="71"/>
      <c r="W129" s="73"/>
    </row>
    <row r="130" spans="8:23" ht="32.25" customHeight="1">
      <c r="H130" s="71"/>
      <c r="W130" s="73"/>
    </row>
    <row r="131" spans="8:23" ht="32.25" customHeight="1">
      <c r="H131" s="71"/>
      <c r="W131" s="73"/>
    </row>
    <row r="132" spans="8:23" ht="32.25" customHeight="1">
      <c r="H132" s="71"/>
      <c r="W132" s="73"/>
    </row>
    <row r="133" spans="8:23" ht="32.25" customHeight="1">
      <c r="H133" s="71"/>
      <c r="W133" s="73"/>
    </row>
    <row r="134" spans="8:23" ht="32.25" customHeight="1">
      <c r="H134" s="71"/>
      <c r="W134" s="73"/>
    </row>
    <row r="135" spans="8:23" ht="32.25" customHeight="1">
      <c r="H135" s="71"/>
      <c r="W135" s="73"/>
    </row>
    <row r="136" spans="8:23" ht="32.25" customHeight="1">
      <c r="H136" s="71"/>
      <c r="W136" s="73"/>
    </row>
    <row r="137" spans="8:23" ht="32.25" customHeight="1">
      <c r="H137" s="71"/>
      <c r="W137" s="73"/>
    </row>
    <row r="138" spans="8:23" ht="32.25" customHeight="1">
      <c r="H138" s="71"/>
      <c r="W138" s="73"/>
    </row>
    <row r="139" spans="8:23" ht="32.25" customHeight="1">
      <c r="H139" s="71"/>
      <c r="W139" s="73"/>
    </row>
    <row r="140" spans="8:23" ht="32.25" customHeight="1">
      <c r="H140" s="71"/>
      <c r="W140" s="73"/>
    </row>
    <row r="141" spans="8:23" ht="32.25" customHeight="1">
      <c r="H141" s="71"/>
      <c r="W141" s="73"/>
    </row>
    <row r="142" spans="8:23" ht="32.25" customHeight="1">
      <c r="H142" s="71"/>
      <c r="W142" s="73"/>
    </row>
    <row r="143" spans="8:23" ht="32.25" customHeight="1">
      <c r="H143" s="71"/>
      <c r="W143" s="73"/>
    </row>
    <row r="144" spans="8:23" ht="32.25" customHeight="1">
      <c r="H144" s="71"/>
      <c r="W144" s="73"/>
    </row>
    <row r="145" spans="8:23" ht="32.25" customHeight="1">
      <c r="H145" s="71"/>
      <c r="W145" s="73"/>
    </row>
    <row r="146" spans="8:23" ht="32.25" customHeight="1">
      <c r="H146" s="71"/>
      <c r="W146" s="73"/>
    </row>
    <row r="147" spans="8:23" ht="32.25" customHeight="1">
      <c r="H147" s="71"/>
      <c r="W147" s="73"/>
    </row>
    <row r="148" spans="8:23" ht="32.25" customHeight="1">
      <c r="H148" s="71"/>
      <c r="W148" s="73"/>
    </row>
    <row r="149" spans="8:23" ht="32.25" customHeight="1">
      <c r="H149" s="71"/>
      <c r="W149" s="73"/>
    </row>
    <row r="150" spans="8:23" ht="32.25" customHeight="1">
      <c r="H150" s="71"/>
      <c r="W150" s="73"/>
    </row>
    <row r="151" spans="8:23" ht="32.25" customHeight="1">
      <c r="H151" s="71"/>
      <c r="W151" s="73"/>
    </row>
    <row r="152" spans="8:23" ht="32.25" customHeight="1">
      <c r="H152" s="71"/>
      <c r="W152" s="73"/>
    </row>
    <row r="153" spans="8:23" ht="32.25" customHeight="1">
      <c r="H153" s="71"/>
      <c r="W153" s="73"/>
    </row>
    <row r="154" spans="8:23" ht="32.25" customHeight="1">
      <c r="H154" s="71"/>
      <c r="W154" s="73"/>
    </row>
    <row r="155" spans="8:23" ht="32.25" customHeight="1">
      <c r="H155" s="71"/>
      <c r="W155" s="73"/>
    </row>
    <row r="156" spans="8:23" ht="32.25" customHeight="1">
      <c r="H156" s="71"/>
      <c r="W156" s="73"/>
    </row>
    <row r="157" spans="8:23" ht="32.25" customHeight="1">
      <c r="H157" s="71"/>
      <c r="W157" s="73"/>
    </row>
    <row r="158" spans="8:23" ht="32.25" customHeight="1">
      <c r="H158" s="71"/>
      <c r="W158" s="73"/>
    </row>
    <row r="159" spans="8:23" ht="32.25" customHeight="1">
      <c r="H159" s="71"/>
      <c r="W159" s="73"/>
    </row>
    <row r="160" spans="8:23" ht="32.25" customHeight="1">
      <c r="H160" s="71"/>
      <c r="W160" s="73"/>
    </row>
    <row r="161" spans="8:23" ht="32.25" customHeight="1">
      <c r="H161" s="71"/>
      <c r="W161" s="73"/>
    </row>
    <row r="162" spans="8:23" ht="32.25" customHeight="1">
      <c r="H162" s="71"/>
      <c r="W162" s="73"/>
    </row>
    <row r="163" spans="8:23" ht="32.25" customHeight="1">
      <c r="H163" s="71"/>
      <c r="W163" s="73"/>
    </row>
    <row r="164" spans="8:23" ht="32.25" customHeight="1">
      <c r="H164" s="71"/>
      <c r="W164" s="73"/>
    </row>
    <row r="165" spans="8:23" ht="32.25" customHeight="1">
      <c r="H165" s="71"/>
      <c r="W165" s="73"/>
    </row>
    <row r="166" spans="8:23" ht="32.25" customHeight="1">
      <c r="H166" s="71"/>
      <c r="W166" s="73"/>
    </row>
    <row r="167" spans="8:23" ht="32.25" customHeight="1">
      <c r="H167" s="71"/>
      <c r="W167" s="73"/>
    </row>
    <row r="168" spans="8:23" ht="32.25" customHeight="1">
      <c r="H168" s="71"/>
      <c r="W168" s="73"/>
    </row>
    <row r="169" spans="8:23" ht="32.25" customHeight="1">
      <c r="H169" s="71"/>
      <c r="W169" s="73"/>
    </row>
    <row r="170" spans="8:23" ht="32.25" customHeight="1">
      <c r="H170" s="71"/>
      <c r="W170" s="73"/>
    </row>
    <row r="171" spans="8:23" ht="32.25" customHeight="1">
      <c r="H171" s="71"/>
      <c r="W171" s="73"/>
    </row>
    <row r="172" spans="8:23" ht="32.25" customHeight="1">
      <c r="H172" s="71"/>
      <c r="W172" s="73"/>
    </row>
    <row r="173" spans="8:23" ht="32.25" customHeight="1">
      <c r="H173" s="71"/>
      <c r="W173" s="73"/>
    </row>
    <row r="174" spans="8:23" ht="32.25" customHeight="1">
      <c r="H174" s="71"/>
      <c r="W174" s="73"/>
    </row>
    <row r="175" spans="8:23" ht="32.25" customHeight="1">
      <c r="H175" s="71"/>
      <c r="W175" s="73"/>
    </row>
    <row r="176" spans="8:23" ht="32.25" customHeight="1">
      <c r="H176" s="71"/>
      <c r="W176" s="73"/>
    </row>
    <row r="177" spans="8:23" ht="32.25" customHeight="1">
      <c r="H177" s="71"/>
      <c r="W177" s="73"/>
    </row>
    <row r="178" spans="8:23" ht="32.25" customHeight="1">
      <c r="H178" s="71"/>
      <c r="W178" s="73"/>
    </row>
    <row r="179" spans="8:23" ht="32.25" customHeight="1">
      <c r="H179" s="71"/>
      <c r="W179" s="73"/>
    </row>
    <row r="180" spans="8:23" ht="32.25" customHeight="1">
      <c r="H180" s="71"/>
      <c r="W180" s="73"/>
    </row>
    <row r="181" spans="8:23" ht="32.25" customHeight="1">
      <c r="H181" s="71"/>
      <c r="W181" s="73"/>
    </row>
    <row r="182" spans="8:23" ht="32.25" customHeight="1">
      <c r="H182" s="71"/>
      <c r="W182" s="73"/>
    </row>
    <row r="183" spans="8:23" ht="32.25" customHeight="1">
      <c r="H183" s="71"/>
      <c r="W183" s="73"/>
    </row>
    <row r="184" spans="8:23" ht="32.25" customHeight="1">
      <c r="H184" s="71"/>
      <c r="W184" s="73"/>
    </row>
    <row r="185" spans="8:23" ht="32.25" customHeight="1">
      <c r="H185" s="71"/>
      <c r="W185" s="73"/>
    </row>
    <row r="186" spans="8:23" ht="32.25" customHeight="1">
      <c r="H186" s="71"/>
      <c r="W186" s="73"/>
    </row>
    <row r="187" spans="8:23" ht="32.25" customHeight="1">
      <c r="H187" s="71"/>
      <c r="W187" s="73"/>
    </row>
    <row r="188" spans="8:23" ht="32.25" customHeight="1">
      <c r="H188" s="71"/>
      <c r="W188" s="73"/>
    </row>
    <row r="189" spans="8:23" ht="32.25" customHeight="1">
      <c r="H189" s="71"/>
      <c r="W189" s="73"/>
    </row>
    <row r="190" spans="8:23" ht="32.25" customHeight="1">
      <c r="H190" s="71"/>
      <c r="W190" s="73"/>
    </row>
    <row r="191" spans="8:23" ht="32.25" customHeight="1">
      <c r="H191" s="71"/>
      <c r="W191" s="73"/>
    </row>
    <row r="192" spans="8:23" ht="32.25" customHeight="1">
      <c r="H192" s="71"/>
      <c r="W192" s="73"/>
    </row>
    <row r="193" spans="8:23" ht="32.25" customHeight="1">
      <c r="H193" s="71"/>
      <c r="W193" s="73"/>
    </row>
    <row r="194" spans="8:23" ht="32.25" customHeight="1">
      <c r="H194" s="71"/>
      <c r="W194" s="73"/>
    </row>
    <row r="195" spans="8:23" ht="32.25" customHeight="1">
      <c r="H195" s="71"/>
      <c r="W195" s="73"/>
    </row>
    <row r="196" spans="8:23" ht="32.25" customHeight="1">
      <c r="H196" s="71"/>
      <c r="W196" s="73"/>
    </row>
    <row r="197" spans="8:23" ht="32.25" customHeight="1">
      <c r="H197" s="71"/>
      <c r="W197" s="73"/>
    </row>
    <row r="198" spans="8:23" ht="32.25" customHeight="1">
      <c r="H198" s="71"/>
      <c r="W198" s="73"/>
    </row>
    <row r="199" spans="8:23" ht="32.25" customHeight="1">
      <c r="H199" s="71"/>
      <c r="W199" s="73"/>
    </row>
    <row r="200" spans="8:23" ht="32.25" customHeight="1">
      <c r="H200" s="71"/>
      <c r="W200" s="73"/>
    </row>
    <row r="201" spans="8:23" ht="32.25" customHeight="1">
      <c r="H201" s="71"/>
      <c r="W201" s="73"/>
    </row>
    <row r="202" spans="8:23" ht="32.25" customHeight="1">
      <c r="H202" s="71"/>
      <c r="W202" s="73"/>
    </row>
    <row r="203" spans="8:23" ht="32.25" customHeight="1">
      <c r="H203" s="71"/>
      <c r="W203" s="73"/>
    </row>
    <row r="204" spans="8:23" ht="32.25" customHeight="1">
      <c r="H204" s="71"/>
      <c r="W204" s="73"/>
    </row>
    <row r="205" spans="8:23" ht="32.25" customHeight="1">
      <c r="H205" s="71"/>
      <c r="W205" s="73"/>
    </row>
    <row r="206" spans="8:23" ht="32.25" customHeight="1">
      <c r="H206" s="71"/>
      <c r="W206" s="73"/>
    </row>
    <row r="207" spans="8:23" ht="32.25" customHeight="1">
      <c r="H207" s="71"/>
      <c r="W207" s="73"/>
    </row>
    <row r="208" spans="8:23" ht="32.25" customHeight="1">
      <c r="H208" s="71"/>
      <c r="W208" s="73"/>
    </row>
    <row r="209" spans="8:23" ht="32.25" customHeight="1">
      <c r="H209" s="71"/>
      <c r="W209" s="73"/>
    </row>
    <row r="210" spans="8:23" ht="32.25" customHeight="1">
      <c r="H210" s="71"/>
      <c r="W210" s="73"/>
    </row>
    <row r="211" spans="8:23" ht="32.25" customHeight="1">
      <c r="H211" s="71"/>
      <c r="W211" s="73"/>
    </row>
    <row r="212" spans="8:23" ht="32.25" customHeight="1">
      <c r="H212" s="71"/>
      <c r="W212" s="73"/>
    </row>
    <row r="213" spans="8:23" ht="32.25" customHeight="1">
      <c r="H213" s="71"/>
      <c r="W213" s="73"/>
    </row>
    <row r="214" spans="8:23" ht="32.25" customHeight="1">
      <c r="H214" s="71"/>
      <c r="W214" s="73"/>
    </row>
    <row r="215" spans="8:23" ht="32.25" customHeight="1">
      <c r="H215" s="71"/>
      <c r="W215" s="73"/>
    </row>
    <row r="216" spans="8:23" ht="32.25" customHeight="1">
      <c r="H216" s="71"/>
      <c r="W216" s="73"/>
    </row>
    <row r="217" spans="8:23" ht="32.25" customHeight="1">
      <c r="H217" s="71"/>
      <c r="W217" s="73"/>
    </row>
    <row r="218" spans="8:23" ht="32.25" customHeight="1">
      <c r="H218" s="71"/>
      <c r="W218" s="73"/>
    </row>
    <row r="219" spans="8:23" ht="32.25" customHeight="1">
      <c r="H219" s="71"/>
      <c r="W219" s="73"/>
    </row>
    <row r="220" spans="8:23" ht="32.25" customHeight="1">
      <c r="H220" s="71"/>
      <c r="W220" s="73"/>
    </row>
    <row r="221" spans="8:23" ht="32.25" customHeight="1">
      <c r="H221" s="71"/>
      <c r="W221" s="73"/>
    </row>
    <row r="222" spans="8:23" ht="32.25" customHeight="1">
      <c r="H222" s="71"/>
      <c r="W222" s="73"/>
    </row>
    <row r="223" spans="8:23" ht="32.25" customHeight="1">
      <c r="H223" s="71"/>
      <c r="W223" s="73"/>
    </row>
    <row r="224" spans="8:23" ht="32.25" customHeight="1">
      <c r="H224" s="71"/>
      <c r="W224" s="73"/>
    </row>
    <row r="225" spans="8:23" ht="32.25" customHeight="1">
      <c r="H225" s="71"/>
      <c r="W225" s="73"/>
    </row>
    <row r="226" spans="8:23" ht="32.25" customHeight="1">
      <c r="H226" s="71"/>
      <c r="W226" s="73"/>
    </row>
    <row r="227" spans="8:23" ht="32.25" customHeight="1">
      <c r="H227" s="71"/>
      <c r="W227" s="73"/>
    </row>
    <row r="228" spans="8:23" ht="32.25" customHeight="1">
      <c r="H228" s="71"/>
      <c r="W228" s="73"/>
    </row>
    <row r="229" spans="8:23" ht="32.25" customHeight="1">
      <c r="H229" s="71"/>
      <c r="W229" s="73"/>
    </row>
    <row r="230" spans="8:23" ht="32.25" customHeight="1">
      <c r="H230" s="71"/>
      <c r="W230" s="73"/>
    </row>
    <row r="231" spans="8:23" ht="32.25" customHeight="1">
      <c r="H231" s="71"/>
      <c r="W231" s="73"/>
    </row>
    <row r="232" spans="8:23" ht="32.25" customHeight="1">
      <c r="H232" s="71"/>
      <c r="W232" s="73"/>
    </row>
    <row r="233" spans="8:23" ht="32.25" customHeight="1">
      <c r="H233" s="71"/>
      <c r="W233" s="73"/>
    </row>
    <row r="234" spans="8:23" ht="32.25" customHeight="1">
      <c r="H234" s="71"/>
      <c r="W234" s="73"/>
    </row>
    <row r="235" spans="8:23" ht="32.25" customHeight="1">
      <c r="H235" s="71"/>
      <c r="W235" s="73"/>
    </row>
    <row r="236" spans="8:23" ht="32.25" customHeight="1">
      <c r="H236" s="71"/>
      <c r="W236" s="73"/>
    </row>
    <row r="237" spans="8:23" ht="32.25" customHeight="1">
      <c r="H237" s="71"/>
      <c r="W237" s="73"/>
    </row>
    <row r="238" spans="8:23" ht="32.25" customHeight="1">
      <c r="H238" s="71"/>
      <c r="W238" s="73"/>
    </row>
    <row r="239" spans="8:23" ht="32.25" customHeight="1">
      <c r="H239" s="71"/>
      <c r="W239" s="73"/>
    </row>
    <row r="240" spans="8:23" ht="32.25" customHeight="1">
      <c r="H240" s="71"/>
      <c r="W240" s="73"/>
    </row>
    <row r="241" spans="8:23" ht="32.25" customHeight="1">
      <c r="H241" s="71"/>
      <c r="W241" s="73"/>
    </row>
    <row r="242" spans="8:23" ht="32.25" customHeight="1">
      <c r="H242" s="71"/>
      <c r="W242" s="73"/>
    </row>
    <row r="243" spans="8:23" ht="32.25" customHeight="1">
      <c r="H243" s="71"/>
      <c r="W243" s="73"/>
    </row>
    <row r="244" spans="8:23" ht="32.25" customHeight="1">
      <c r="H244" s="71"/>
      <c r="W244" s="73"/>
    </row>
    <row r="245" spans="8:23" ht="32.25" customHeight="1">
      <c r="H245" s="71"/>
      <c r="W245" s="73"/>
    </row>
    <row r="246" spans="8:23" ht="32.25" customHeight="1">
      <c r="H246" s="71"/>
      <c r="W246" s="73"/>
    </row>
    <row r="247" spans="8:23" ht="32.25" customHeight="1">
      <c r="H247" s="71"/>
      <c r="W247" s="73"/>
    </row>
    <row r="248" spans="8:23" ht="32.25" customHeight="1">
      <c r="H248" s="71"/>
      <c r="W248" s="73"/>
    </row>
    <row r="249" spans="8:23" ht="32.25" customHeight="1">
      <c r="H249" s="71"/>
      <c r="W249" s="73"/>
    </row>
    <row r="250" spans="8:23" ht="32.25" customHeight="1">
      <c r="H250" s="71"/>
      <c r="W250" s="73"/>
    </row>
    <row r="251" spans="8:23" ht="32.25" customHeight="1">
      <c r="H251" s="71"/>
      <c r="W251" s="73"/>
    </row>
    <row r="252" spans="8:23" ht="32.25" customHeight="1">
      <c r="H252" s="71"/>
      <c r="W252" s="73"/>
    </row>
    <row r="253" spans="8:23" ht="32.25" customHeight="1">
      <c r="H253" s="71"/>
      <c r="W253" s="73"/>
    </row>
    <row r="254" spans="8:23" ht="32.25" customHeight="1">
      <c r="H254" s="71"/>
      <c r="W254" s="73"/>
    </row>
    <row r="255" spans="8:23" ht="32.25" customHeight="1">
      <c r="H255" s="71"/>
      <c r="W255" s="73"/>
    </row>
    <row r="256" spans="8:23" ht="32.25" customHeight="1">
      <c r="H256" s="71"/>
      <c r="W256" s="73"/>
    </row>
    <row r="257" spans="8:23" ht="32.25" customHeight="1">
      <c r="H257" s="71"/>
      <c r="W257" s="73"/>
    </row>
    <row r="258" spans="8:23" ht="32.25" customHeight="1">
      <c r="H258" s="71"/>
      <c r="W258" s="73"/>
    </row>
    <row r="259" spans="8:23" ht="32.25" customHeight="1">
      <c r="H259" s="71"/>
      <c r="W259" s="73"/>
    </row>
    <row r="260" spans="8:23" ht="32.25" customHeight="1">
      <c r="H260" s="71"/>
      <c r="W260" s="73"/>
    </row>
    <row r="261" spans="8:23" ht="32.25" customHeight="1">
      <c r="H261" s="71"/>
      <c r="W261" s="73"/>
    </row>
    <row r="262" spans="8:23" ht="32.25" customHeight="1">
      <c r="H262" s="71"/>
      <c r="W262" s="73"/>
    </row>
    <row r="263" spans="8:23" ht="32.25" customHeight="1">
      <c r="H263" s="71"/>
      <c r="W263" s="73"/>
    </row>
    <row r="264" spans="8:23" ht="32.25" customHeight="1">
      <c r="H264" s="71"/>
      <c r="W264" s="73"/>
    </row>
    <row r="265" spans="8:23" ht="32.25" customHeight="1">
      <c r="H265" s="71"/>
      <c r="W265" s="73"/>
    </row>
    <row r="266" spans="8:23" ht="32.25" customHeight="1">
      <c r="H266" s="71"/>
      <c r="W266" s="73"/>
    </row>
    <row r="267" spans="8:23" ht="32.25" customHeight="1">
      <c r="H267" s="71"/>
      <c r="W267" s="73"/>
    </row>
    <row r="268" spans="8:23" ht="32.25" customHeight="1">
      <c r="H268" s="71"/>
      <c r="W268" s="73"/>
    </row>
    <row r="269" spans="8:23" ht="32.25" customHeight="1">
      <c r="H269" s="71"/>
      <c r="W269" s="73"/>
    </row>
    <row r="270" spans="8:23" ht="32.25" customHeight="1">
      <c r="H270" s="71"/>
      <c r="W270" s="73"/>
    </row>
    <row r="271" spans="8:23" ht="32.25" customHeight="1">
      <c r="H271" s="71"/>
      <c r="W271" s="73"/>
    </row>
    <row r="272" spans="8:23" ht="32.25" customHeight="1">
      <c r="H272" s="71"/>
      <c r="W272" s="73"/>
    </row>
    <row r="273" spans="8:23" ht="32.25" customHeight="1">
      <c r="H273" s="71"/>
      <c r="W273" s="73"/>
    </row>
    <row r="274" spans="8:23" ht="32.25" customHeight="1">
      <c r="H274" s="71"/>
      <c r="W274" s="73"/>
    </row>
    <row r="275" spans="8:23" ht="32.25" customHeight="1">
      <c r="H275" s="71"/>
      <c r="W275" s="73"/>
    </row>
    <row r="276" spans="8:23" ht="32.25" customHeight="1">
      <c r="H276" s="71"/>
      <c r="W276" s="73"/>
    </row>
    <row r="277" spans="8:23" ht="32.25" customHeight="1">
      <c r="H277" s="71"/>
      <c r="W277" s="73"/>
    </row>
    <row r="278" spans="8:23" ht="32.25" customHeight="1">
      <c r="H278" s="71"/>
      <c r="W278" s="73"/>
    </row>
    <row r="279" spans="8:23" ht="32.25" customHeight="1">
      <c r="H279" s="71"/>
      <c r="W279" s="73"/>
    </row>
    <row r="280" spans="8:23" ht="32.25" customHeight="1">
      <c r="H280" s="71"/>
      <c r="W280" s="73"/>
    </row>
    <row r="281" spans="8:23" ht="32.25" customHeight="1">
      <c r="H281" s="71"/>
      <c r="W281" s="73"/>
    </row>
    <row r="282" spans="8:23" ht="32.25" customHeight="1">
      <c r="H282" s="71"/>
      <c r="W282" s="73"/>
    </row>
    <row r="283" spans="8:23" ht="32.25" customHeight="1">
      <c r="H283" s="71"/>
      <c r="W283" s="73"/>
    </row>
    <row r="284" spans="8:23" ht="32.25" customHeight="1">
      <c r="H284" s="71"/>
      <c r="W284" s="73"/>
    </row>
    <row r="285" spans="8:23" ht="32.25" customHeight="1">
      <c r="H285" s="71"/>
      <c r="W285" s="73"/>
    </row>
    <row r="286" spans="8:23" ht="32.25" customHeight="1">
      <c r="H286" s="71"/>
      <c r="W286" s="73"/>
    </row>
    <row r="287" spans="8:23" ht="32.25" customHeight="1">
      <c r="H287" s="71"/>
      <c r="W287" s="73"/>
    </row>
    <row r="288" spans="8:23" ht="32.25" customHeight="1">
      <c r="H288" s="71"/>
      <c r="W288" s="73"/>
    </row>
    <row r="289" spans="8:23" ht="32.25" customHeight="1">
      <c r="H289" s="71"/>
      <c r="W289" s="73"/>
    </row>
    <row r="290" spans="8:23" ht="32.25" customHeight="1">
      <c r="H290" s="71"/>
      <c r="W290" s="73"/>
    </row>
    <row r="291" spans="8:23" ht="32.25" customHeight="1">
      <c r="H291" s="71"/>
      <c r="W291" s="73"/>
    </row>
    <row r="292" spans="8:23" ht="32.25" customHeight="1">
      <c r="H292" s="71"/>
      <c r="W292" s="73"/>
    </row>
    <row r="293" spans="8:23" ht="32.25" customHeight="1">
      <c r="H293" s="71"/>
      <c r="W293" s="73"/>
    </row>
    <row r="294" spans="8:23" ht="32.25" customHeight="1">
      <c r="H294" s="71"/>
      <c r="W294" s="73"/>
    </row>
    <row r="295" spans="8:23" ht="32.25" customHeight="1">
      <c r="H295" s="71"/>
      <c r="W295" s="73"/>
    </row>
    <row r="296" spans="8:23" ht="32.25" customHeight="1">
      <c r="H296" s="71"/>
      <c r="W296" s="73"/>
    </row>
    <row r="297" spans="8:23" ht="32.25" customHeight="1">
      <c r="H297" s="71"/>
      <c r="W297" s="73"/>
    </row>
    <row r="298" spans="8:23" ht="32.25" customHeight="1">
      <c r="H298" s="71"/>
      <c r="W298" s="73"/>
    </row>
    <row r="299" spans="8:23" ht="32.25" customHeight="1">
      <c r="H299" s="71"/>
      <c r="W299" s="73"/>
    </row>
    <row r="300" spans="8:23" ht="32.25" customHeight="1">
      <c r="H300" s="71"/>
      <c r="W300" s="73"/>
    </row>
    <row r="301" spans="8:23" ht="32.25" customHeight="1">
      <c r="H301" s="71"/>
      <c r="W301" s="73"/>
    </row>
    <row r="302" spans="8:23" ht="32.25" customHeight="1">
      <c r="H302" s="71"/>
      <c r="W302" s="73"/>
    </row>
    <row r="303" spans="8:23" ht="32.25" customHeight="1">
      <c r="H303" s="71"/>
      <c r="W303" s="73"/>
    </row>
    <row r="304" spans="8:23" ht="32.25" customHeight="1">
      <c r="H304" s="71"/>
      <c r="W304" s="73"/>
    </row>
    <row r="305" spans="8:23" ht="32.25" customHeight="1">
      <c r="H305" s="71"/>
      <c r="W305" s="73"/>
    </row>
    <row r="306" spans="8:23" ht="32.25" customHeight="1">
      <c r="H306" s="71"/>
      <c r="W306" s="73"/>
    </row>
    <row r="307" spans="8:23" ht="32.25" customHeight="1">
      <c r="H307" s="71"/>
      <c r="W307" s="73"/>
    </row>
    <row r="308" spans="8:23" ht="32.25" customHeight="1">
      <c r="H308" s="71"/>
      <c r="W308" s="73"/>
    </row>
    <row r="309" spans="8:23" ht="32.25" customHeight="1">
      <c r="H309" s="71"/>
      <c r="W309" s="73"/>
    </row>
    <row r="310" spans="8:23" ht="32.25" customHeight="1">
      <c r="H310" s="71"/>
      <c r="W310" s="73"/>
    </row>
    <row r="311" spans="8:23" ht="32.25" customHeight="1">
      <c r="H311" s="71"/>
      <c r="W311" s="73"/>
    </row>
    <row r="312" spans="8:23" ht="32.25" customHeight="1">
      <c r="H312" s="71"/>
      <c r="W312" s="73"/>
    </row>
    <row r="313" spans="8:23" ht="32.25" customHeight="1">
      <c r="H313" s="71"/>
      <c r="W313" s="73"/>
    </row>
    <row r="314" spans="8:23" ht="32.25" customHeight="1">
      <c r="H314" s="71"/>
      <c r="W314" s="73"/>
    </row>
    <row r="315" spans="8:23" ht="32.25" customHeight="1">
      <c r="H315" s="71"/>
      <c r="W315" s="73"/>
    </row>
    <row r="316" spans="8:23" ht="32.25" customHeight="1">
      <c r="H316" s="71"/>
      <c r="W316" s="73"/>
    </row>
    <row r="317" spans="8:23" ht="32.25" customHeight="1">
      <c r="H317" s="71"/>
      <c r="W317" s="73"/>
    </row>
    <row r="318" spans="8:23" ht="32.25" customHeight="1">
      <c r="H318" s="71"/>
      <c r="W318" s="73"/>
    </row>
    <row r="319" spans="8:23" ht="32.25" customHeight="1">
      <c r="H319" s="71"/>
      <c r="W319" s="73"/>
    </row>
    <row r="320" spans="8:23" ht="32.25" customHeight="1">
      <c r="H320" s="71"/>
      <c r="W320" s="73"/>
    </row>
    <row r="321" spans="8:23" ht="32.25" customHeight="1">
      <c r="H321" s="71"/>
      <c r="W321" s="73"/>
    </row>
    <row r="322" spans="8:23" ht="32.25" customHeight="1">
      <c r="H322" s="71"/>
      <c r="W322" s="73"/>
    </row>
    <row r="323" spans="8:23" ht="32.25" customHeight="1">
      <c r="H323" s="71"/>
      <c r="W323" s="73"/>
    </row>
    <row r="324" spans="8:23" ht="32.25" customHeight="1">
      <c r="H324" s="71"/>
      <c r="W324" s="73"/>
    </row>
    <row r="325" spans="8:23" ht="32.25" customHeight="1">
      <c r="H325" s="71"/>
      <c r="W325" s="73"/>
    </row>
    <row r="326" spans="8:23" ht="32.25" customHeight="1">
      <c r="H326" s="71"/>
      <c r="W326" s="73"/>
    </row>
    <row r="327" spans="8:23" ht="32.25" customHeight="1">
      <c r="H327" s="71"/>
      <c r="W327" s="73"/>
    </row>
    <row r="328" spans="8:23" ht="32.25" customHeight="1">
      <c r="H328" s="71"/>
      <c r="W328" s="73"/>
    </row>
    <row r="329" spans="8:23" ht="32.25" customHeight="1">
      <c r="H329" s="71"/>
      <c r="W329" s="73"/>
    </row>
    <row r="330" spans="8:23" ht="32.25" customHeight="1">
      <c r="H330" s="71"/>
      <c r="W330" s="73"/>
    </row>
    <row r="331" spans="8:23" ht="32.25" customHeight="1">
      <c r="H331" s="71"/>
      <c r="W331" s="73"/>
    </row>
    <row r="332" spans="8:23" ht="32.25" customHeight="1">
      <c r="H332" s="71"/>
      <c r="W332" s="73"/>
    </row>
    <row r="333" spans="8:23" ht="32.25" customHeight="1">
      <c r="H333" s="71"/>
      <c r="W333" s="73"/>
    </row>
    <row r="334" spans="8:23" ht="32.25" customHeight="1">
      <c r="H334" s="71"/>
      <c r="W334" s="73"/>
    </row>
    <row r="335" spans="8:23" ht="32.25" customHeight="1">
      <c r="H335" s="71"/>
      <c r="W335" s="73"/>
    </row>
    <row r="336" spans="8:23" ht="32.25" customHeight="1">
      <c r="H336" s="71"/>
      <c r="W336" s="73"/>
    </row>
    <row r="337" spans="8:23" ht="32.25" customHeight="1">
      <c r="H337" s="71"/>
      <c r="W337" s="73"/>
    </row>
    <row r="338" spans="8:23" ht="32.25" customHeight="1">
      <c r="H338" s="71"/>
      <c r="W338" s="73"/>
    </row>
    <row r="339" spans="8:23" ht="32.25" customHeight="1">
      <c r="H339" s="71"/>
      <c r="W339" s="73"/>
    </row>
    <row r="340" spans="8:23" ht="32.25" customHeight="1">
      <c r="H340" s="71"/>
      <c r="W340" s="73"/>
    </row>
    <row r="341" spans="8:23" ht="32.25" customHeight="1">
      <c r="H341" s="71"/>
      <c r="W341" s="73"/>
    </row>
    <row r="342" spans="8:23" ht="32.25" customHeight="1">
      <c r="H342" s="71"/>
      <c r="W342" s="73"/>
    </row>
    <row r="343" spans="8:23" ht="32.25" customHeight="1">
      <c r="H343" s="71"/>
      <c r="W343" s="73"/>
    </row>
    <row r="344" spans="8:23" ht="32.25" customHeight="1">
      <c r="H344" s="71"/>
      <c r="W344" s="73"/>
    </row>
    <row r="345" spans="8:23" ht="32.25" customHeight="1">
      <c r="H345" s="71"/>
      <c r="W345" s="73"/>
    </row>
    <row r="346" spans="8:23" ht="32.25" customHeight="1">
      <c r="H346" s="71"/>
      <c r="W346" s="73"/>
    </row>
    <row r="347" spans="8:23" ht="32.25" customHeight="1">
      <c r="H347" s="71"/>
      <c r="W347" s="73"/>
    </row>
    <row r="348" spans="8:23" ht="32.25" customHeight="1">
      <c r="H348" s="71"/>
      <c r="W348" s="73"/>
    </row>
    <row r="349" spans="8:23" ht="32.25" customHeight="1">
      <c r="H349" s="71"/>
      <c r="W349" s="73"/>
    </row>
    <row r="350" spans="8:23" ht="32.25" customHeight="1">
      <c r="H350" s="71"/>
      <c r="W350" s="73"/>
    </row>
    <row r="351" spans="8:23" ht="32.25" customHeight="1">
      <c r="H351" s="71"/>
      <c r="W351" s="73"/>
    </row>
    <row r="352" spans="8:23" ht="32.25" customHeight="1">
      <c r="H352" s="71"/>
      <c r="W352" s="73"/>
    </row>
    <row r="353" spans="8:23" ht="32.25" customHeight="1">
      <c r="H353" s="71"/>
      <c r="W353" s="73"/>
    </row>
    <row r="354" spans="8:23" ht="32.25" customHeight="1">
      <c r="H354" s="71"/>
      <c r="W354" s="73"/>
    </row>
    <row r="355" spans="8:23" ht="32.25" customHeight="1">
      <c r="H355" s="71"/>
      <c r="W355" s="73"/>
    </row>
    <row r="356" spans="8:23" ht="32.25" customHeight="1">
      <c r="H356" s="71"/>
      <c r="W356" s="73"/>
    </row>
    <row r="357" spans="8:23" ht="32.25" customHeight="1">
      <c r="H357" s="71"/>
      <c r="W357" s="73"/>
    </row>
    <row r="358" spans="8:23" ht="32.25" customHeight="1">
      <c r="H358" s="71"/>
      <c r="W358" s="73"/>
    </row>
    <row r="359" spans="8:23" ht="32.25" customHeight="1">
      <c r="H359" s="71"/>
      <c r="W359" s="73"/>
    </row>
    <row r="360" spans="8:23" ht="32.25" customHeight="1">
      <c r="H360" s="71"/>
      <c r="W360" s="73"/>
    </row>
    <row r="361" spans="8:23" ht="32.25" customHeight="1">
      <c r="H361" s="71"/>
      <c r="W361" s="73"/>
    </row>
    <row r="362" spans="8:23" ht="32.25" customHeight="1">
      <c r="H362" s="71"/>
      <c r="W362" s="73"/>
    </row>
    <row r="363" spans="8:23" ht="32.25" customHeight="1">
      <c r="H363" s="71"/>
      <c r="W363" s="73"/>
    </row>
    <row r="364" spans="8:23" ht="32.25" customHeight="1">
      <c r="H364" s="71"/>
      <c r="W364" s="73"/>
    </row>
    <row r="365" spans="8:23" ht="32.25" customHeight="1">
      <c r="H365" s="71"/>
      <c r="W365" s="73"/>
    </row>
    <row r="366" spans="8:23" ht="32.25" customHeight="1">
      <c r="H366" s="71"/>
      <c r="W366" s="73"/>
    </row>
    <row r="367" spans="8:23" ht="32.25" customHeight="1">
      <c r="H367" s="71"/>
      <c r="W367" s="73"/>
    </row>
    <row r="368" spans="8:23" ht="32.25" customHeight="1">
      <c r="H368" s="71"/>
      <c r="W368" s="73"/>
    </row>
    <row r="369" spans="8:23" ht="32.25" customHeight="1">
      <c r="H369" s="71"/>
      <c r="W369" s="73"/>
    </row>
    <row r="370" spans="8:23" ht="32.25" customHeight="1">
      <c r="H370" s="71"/>
      <c r="W370" s="73"/>
    </row>
    <row r="371" spans="8:23" ht="32.25" customHeight="1">
      <c r="H371" s="71"/>
      <c r="W371" s="73"/>
    </row>
    <row r="372" spans="8:23" ht="32.25" customHeight="1">
      <c r="H372" s="71"/>
      <c r="W372" s="73"/>
    </row>
    <row r="373" spans="8:23" ht="32.25" customHeight="1">
      <c r="H373" s="71"/>
      <c r="W373" s="73"/>
    </row>
    <row r="374" spans="8:23" ht="32.25" customHeight="1">
      <c r="H374" s="71"/>
      <c r="W374" s="73"/>
    </row>
    <row r="375" spans="8:23" ht="32.25" customHeight="1">
      <c r="H375" s="71"/>
      <c r="W375" s="73"/>
    </row>
    <row r="376" spans="8:23" ht="32.25" customHeight="1">
      <c r="H376" s="71"/>
      <c r="W376" s="73"/>
    </row>
    <row r="377" spans="8:23" ht="32.25" customHeight="1">
      <c r="H377" s="71"/>
      <c r="W377" s="73"/>
    </row>
    <row r="378" spans="8:23" ht="32.25" customHeight="1">
      <c r="H378" s="71"/>
      <c r="W378" s="73"/>
    </row>
    <row r="379" spans="8:23" ht="32.25" customHeight="1">
      <c r="H379" s="71"/>
      <c r="W379" s="73"/>
    </row>
    <row r="380" spans="8:23" ht="32.25" customHeight="1">
      <c r="H380" s="71"/>
      <c r="W380" s="73"/>
    </row>
    <row r="381" spans="8:23" ht="32.25" customHeight="1">
      <c r="H381" s="71"/>
      <c r="W381" s="73"/>
    </row>
    <row r="382" spans="8:23" ht="32.25" customHeight="1">
      <c r="H382" s="71"/>
      <c r="W382" s="73"/>
    </row>
    <row r="383" spans="8:23" ht="32.25" customHeight="1">
      <c r="H383" s="71"/>
      <c r="W383" s="73"/>
    </row>
    <row r="384" spans="8:23" ht="32.25" customHeight="1">
      <c r="H384" s="71"/>
      <c r="W384" s="73"/>
    </row>
    <row r="385" spans="8:23" ht="32.25" customHeight="1">
      <c r="H385" s="71"/>
      <c r="W385" s="73"/>
    </row>
    <row r="386" spans="8:23" ht="32.25" customHeight="1">
      <c r="H386" s="71"/>
      <c r="W386" s="73"/>
    </row>
    <row r="387" spans="8:23" ht="32.25" customHeight="1">
      <c r="H387" s="71"/>
      <c r="W387" s="73"/>
    </row>
    <row r="388" spans="8:23" ht="32.25" customHeight="1">
      <c r="H388" s="71"/>
      <c r="W388" s="73"/>
    </row>
    <row r="389" spans="8:23" ht="32.25" customHeight="1">
      <c r="H389" s="71"/>
      <c r="W389" s="73"/>
    </row>
    <row r="390" spans="8:23" ht="32.25" customHeight="1">
      <c r="H390" s="71"/>
      <c r="W390" s="73"/>
    </row>
    <row r="391" spans="8:23" ht="32.25" customHeight="1">
      <c r="H391" s="71"/>
      <c r="W391" s="73"/>
    </row>
    <row r="392" spans="8:23" ht="32.25" customHeight="1">
      <c r="H392" s="71"/>
      <c r="W392" s="73"/>
    </row>
    <row r="393" spans="8:23" ht="32.25" customHeight="1">
      <c r="H393" s="71"/>
      <c r="W393" s="73"/>
    </row>
    <row r="394" spans="8:23" ht="32.25" customHeight="1">
      <c r="H394" s="71"/>
      <c r="W394" s="73"/>
    </row>
    <row r="395" spans="8:23" ht="32.25" customHeight="1">
      <c r="H395" s="71"/>
      <c r="W395" s="73"/>
    </row>
    <row r="396" spans="8:23" ht="32.25" customHeight="1">
      <c r="H396" s="71"/>
      <c r="W396" s="73"/>
    </row>
    <row r="397" spans="8:23" ht="32.25" customHeight="1">
      <c r="H397" s="71"/>
      <c r="W397" s="73"/>
    </row>
    <row r="398" spans="8:23" ht="32.25" customHeight="1">
      <c r="H398" s="71"/>
      <c r="W398" s="73"/>
    </row>
    <row r="399" spans="8:23" ht="32.25" customHeight="1">
      <c r="H399" s="71"/>
      <c r="W399" s="73"/>
    </row>
    <row r="400" spans="8:23" ht="32.25" customHeight="1">
      <c r="H400" s="71"/>
      <c r="W400" s="73"/>
    </row>
    <row r="401" spans="8:23" ht="32.25" customHeight="1">
      <c r="H401" s="71"/>
      <c r="W401" s="73"/>
    </row>
    <row r="402" spans="8:23" ht="32.25" customHeight="1">
      <c r="H402" s="71"/>
      <c r="W402" s="73"/>
    </row>
    <row r="403" spans="8:23" ht="32.25" customHeight="1">
      <c r="H403" s="71"/>
      <c r="W403" s="73"/>
    </row>
    <row r="404" spans="8:23" ht="32.25" customHeight="1">
      <c r="H404" s="71"/>
      <c r="W404" s="73"/>
    </row>
    <row r="405" spans="8:23" ht="32.25" customHeight="1">
      <c r="H405" s="71"/>
      <c r="W405" s="73"/>
    </row>
    <row r="406" spans="8:23" ht="32.25" customHeight="1">
      <c r="H406" s="71"/>
      <c r="W406" s="73"/>
    </row>
    <row r="407" spans="8:23" ht="32.25" customHeight="1">
      <c r="H407" s="71"/>
      <c r="W407" s="73"/>
    </row>
    <row r="408" spans="8:23" ht="32.25" customHeight="1">
      <c r="H408" s="71"/>
      <c r="W408" s="73"/>
    </row>
    <row r="409" spans="8:23" ht="32.25" customHeight="1">
      <c r="H409" s="71"/>
      <c r="W409" s="73"/>
    </row>
    <row r="410" spans="8:23" ht="32.25" customHeight="1">
      <c r="H410" s="71"/>
      <c r="W410" s="73"/>
    </row>
    <row r="411" spans="8:23" ht="32.25" customHeight="1">
      <c r="H411" s="71"/>
      <c r="W411" s="73"/>
    </row>
    <row r="412" spans="8:23" ht="32.25" customHeight="1">
      <c r="H412" s="71"/>
      <c r="W412" s="73"/>
    </row>
    <row r="413" spans="8:23" ht="32.25" customHeight="1">
      <c r="H413" s="71"/>
      <c r="W413" s="73"/>
    </row>
    <row r="414" spans="8:23" ht="32.25" customHeight="1">
      <c r="H414" s="71"/>
      <c r="W414" s="73"/>
    </row>
    <row r="415" spans="8:23" ht="32.25" customHeight="1">
      <c r="H415" s="71"/>
      <c r="W415" s="73"/>
    </row>
    <row r="416" spans="8:23" ht="32.25" customHeight="1">
      <c r="H416" s="71"/>
      <c r="W416" s="73"/>
    </row>
    <row r="417" spans="8:23" ht="32.25" customHeight="1">
      <c r="H417" s="71"/>
      <c r="W417" s="73"/>
    </row>
    <row r="418" spans="8:23" ht="32.25" customHeight="1">
      <c r="H418" s="71"/>
      <c r="W418" s="73"/>
    </row>
    <row r="419" spans="8:23" ht="32.25" customHeight="1">
      <c r="H419" s="71"/>
      <c r="W419" s="73"/>
    </row>
    <row r="420" spans="8:23" ht="32.25" customHeight="1">
      <c r="H420" s="71"/>
      <c r="W420" s="73"/>
    </row>
    <row r="421" spans="8:23" ht="32.25" customHeight="1">
      <c r="H421" s="71"/>
      <c r="W421" s="73"/>
    </row>
    <row r="422" spans="8:23" ht="32.25" customHeight="1">
      <c r="H422" s="71"/>
      <c r="W422" s="73"/>
    </row>
    <row r="423" spans="8:23" ht="32.25" customHeight="1">
      <c r="H423" s="71"/>
      <c r="W423" s="73"/>
    </row>
    <row r="424" spans="8:23" ht="32.25" customHeight="1">
      <c r="H424" s="71"/>
      <c r="W424" s="73"/>
    </row>
    <row r="425" spans="8:23" ht="32.25" customHeight="1">
      <c r="H425" s="71"/>
      <c r="W425" s="73"/>
    </row>
    <row r="426" spans="8:23" ht="32.25" customHeight="1">
      <c r="H426" s="71"/>
      <c r="W426" s="73"/>
    </row>
    <row r="427" spans="8:23" ht="32.25" customHeight="1">
      <c r="H427" s="71"/>
      <c r="W427" s="73"/>
    </row>
    <row r="428" spans="8:23" ht="32.25" customHeight="1">
      <c r="H428" s="71"/>
      <c r="W428" s="73"/>
    </row>
    <row r="429" spans="8:23" ht="32.25" customHeight="1">
      <c r="H429" s="71"/>
      <c r="W429" s="73"/>
    </row>
    <row r="430" spans="8:23" ht="32.25" customHeight="1">
      <c r="H430" s="71"/>
      <c r="W430" s="73"/>
    </row>
    <row r="431" spans="8:23" ht="32.25" customHeight="1">
      <c r="H431" s="71"/>
      <c r="W431" s="73"/>
    </row>
    <row r="432" spans="8:23" ht="32.25" customHeight="1">
      <c r="H432" s="71"/>
      <c r="W432" s="73"/>
    </row>
    <row r="433" spans="8:23" ht="32.25" customHeight="1">
      <c r="H433" s="71"/>
      <c r="W433" s="73"/>
    </row>
    <row r="434" spans="8:23" ht="32.25" customHeight="1">
      <c r="H434" s="71"/>
      <c r="W434" s="73"/>
    </row>
    <row r="435" spans="8:23" ht="32.25" customHeight="1">
      <c r="H435" s="71"/>
      <c r="W435" s="73"/>
    </row>
    <row r="436" spans="8:23" ht="32.25" customHeight="1">
      <c r="H436" s="71"/>
      <c r="W436" s="73"/>
    </row>
    <row r="437" spans="8:23" ht="32.25" customHeight="1">
      <c r="H437" s="71"/>
      <c r="W437" s="73"/>
    </row>
    <row r="438" spans="8:23" ht="32.25" customHeight="1">
      <c r="H438" s="71"/>
      <c r="W438" s="73"/>
    </row>
    <row r="439" spans="8:23" ht="32.25" customHeight="1">
      <c r="H439" s="71"/>
      <c r="W439" s="73"/>
    </row>
    <row r="440" spans="8:23" ht="32.25" customHeight="1">
      <c r="H440" s="71"/>
      <c r="W440" s="73"/>
    </row>
    <row r="441" spans="8:23" ht="32.25" customHeight="1">
      <c r="H441" s="71"/>
      <c r="W441" s="73"/>
    </row>
    <row r="442" spans="8:23" ht="32.25" customHeight="1">
      <c r="H442" s="71"/>
      <c r="W442" s="73"/>
    </row>
    <row r="443" spans="8:23" ht="32.25" customHeight="1">
      <c r="H443" s="71"/>
      <c r="W443" s="73"/>
    </row>
    <row r="444" spans="8:23" ht="32.25" customHeight="1">
      <c r="H444" s="71"/>
      <c r="W444" s="73"/>
    </row>
    <row r="445" spans="8:23" ht="32.25" customHeight="1">
      <c r="H445" s="71"/>
      <c r="W445" s="73"/>
    </row>
    <row r="446" spans="8:23" ht="32.25" customHeight="1">
      <c r="H446" s="71"/>
      <c r="W446" s="73"/>
    </row>
    <row r="447" spans="8:23" ht="32.25" customHeight="1">
      <c r="H447" s="71"/>
      <c r="W447" s="73"/>
    </row>
    <row r="448" spans="8:23" ht="32.25" customHeight="1">
      <c r="H448" s="71"/>
      <c r="W448" s="73"/>
    </row>
    <row r="449" spans="8:23" ht="32.25" customHeight="1">
      <c r="H449" s="71"/>
      <c r="W449" s="73"/>
    </row>
    <row r="450" spans="8:23" ht="32.25" customHeight="1">
      <c r="H450" s="71"/>
      <c r="W450" s="73"/>
    </row>
    <row r="451" spans="8:23" ht="32.25" customHeight="1">
      <c r="H451" s="71"/>
      <c r="W451" s="73"/>
    </row>
    <row r="452" spans="8:23" ht="32.25" customHeight="1">
      <c r="H452" s="71"/>
      <c r="W452" s="73"/>
    </row>
    <row r="453" spans="8:23" ht="32.25" customHeight="1">
      <c r="H453" s="71"/>
      <c r="W453" s="73"/>
    </row>
    <row r="454" spans="8:23" ht="32.25" customHeight="1">
      <c r="H454" s="71"/>
      <c r="W454" s="73"/>
    </row>
    <row r="455" spans="8:23" ht="32.25" customHeight="1">
      <c r="H455" s="71"/>
      <c r="W455" s="73"/>
    </row>
    <row r="456" spans="8:23" ht="32.25" customHeight="1">
      <c r="H456" s="71"/>
      <c r="W456" s="73"/>
    </row>
    <row r="457" spans="8:23" ht="32.25" customHeight="1">
      <c r="H457" s="71"/>
      <c r="W457" s="73"/>
    </row>
    <row r="458" spans="8:23" ht="32.25" customHeight="1">
      <c r="H458" s="71"/>
      <c r="W458" s="73"/>
    </row>
    <row r="459" spans="8:23" ht="32.25" customHeight="1">
      <c r="H459" s="71"/>
      <c r="W459" s="73"/>
    </row>
    <row r="460" spans="8:23" ht="32.25" customHeight="1">
      <c r="H460" s="71"/>
      <c r="W460" s="73"/>
    </row>
    <row r="461" spans="8:23" ht="32.25" customHeight="1">
      <c r="H461" s="71"/>
      <c r="W461" s="73"/>
    </row>
    <row r="462" spans="8:23" ht="32.25" customHeight="1">
      <c r="H462" s="71"/>
      <c r="W462" s="73"/>
    </row>
    <row r="463" spans="8:23" ht="32.25" customHeight="1">
      <c r="H463" s="71"/>
      <c r="W463" s="73"/>
    </row>
    <row r="464" spans="8:23" ht="32.25" customHeight="1">
      <c r="H464" s="71"/>
      <c r="W464" s="73"/>
    </row>
    <row r="465" spans="8:23" ht="32.25" customHeight="1">
      <c r="H465" s="71"/>
      <c r="W465" s="73"/>
    </row>
    <row r="466" spans="8:23" ht="32.25" customHeight="1">
      <c r="H466" s="71"/>
      <c r="W466" s="73"/>
    </row>
    <row r="467" spans="8:23" ht="32.25" customHeight="1">
      <c r="H467" s="71"/>
      <c r="W467" s="73"/>
    </row>
    <row r="468" spans="8:23" ht="32.25" customHeight="1">
      <c r="H468" s="71"/>
      <c r="W468" s="73"/>
    </row>
    <row r="469" spans="8:23" ht="32.25" customHeight="1">
      <c r="H469" s="71"/>
      <c r="W469" s="73"/>
    </row>
    <row r="470" spans="8:23" ht="32.25" customHeight="1">
      <c r="H470" s="71"/>
      <c r="W470" s="73"/>
    </row>
    <row r="471" spans="8:23" ht="32.25" customHeight="1">
      <c r="H471" s="71"/>
      <c r="W471" s="73"/>
    </row>
    <row r="472" spans="8:23" ht="32.25" customHeight="1">
      <c r="H472" s="71"/>
      <c r="W472" s="73"/>
    </row>
    <row r="473" spans="8:23" ht="32.25" customHeight="1">
      <c r="H473" s="71"/>
      <c r="W473" s="73"/>
    </row>
    <row r="474" spans="8:23" ht="32.25" customHeight="1">
      <c r="H474" s="71"/>
      <c r="W474" s="73"/>
    </row>
    <row r="475" spans="8:23" ht="32.25" customHeight="1">
      <c r="H475" s="71"/>
      <c r="W475" s="73"/>
    </row>
    <row r="476" spans="8:23" ht="32.25" customHeight="1">
      <c r="H476" s="71"/>
      <c r="W476" s="73"/>
    </row>
    <row r="477" spans="8:23" ht="32.25" customHeight="1">
      <c r="H477" s="71"/>
      <c r="W477" s="73"/>
    </row>
    <row r="478" spans="8:23" ht="32.25" customHeight="1">
      <c r="H478" s="71"/>
      <c r="W478" s="73"/>
    </row>
    <row r="479" spans="8:23" ht="32.25" customHeight="1">
      <c r="H479" s="71"/>
      <c r="W479" s="73"/>
    </row>
    <row r="480" spans="8:23" ht="32.25" customHeight="1">
      <c r="H480" s="71"/>
      <c r="W480" s="73"/>
    </row>
    <row r="481" spans="8:23" ht="32.25" customHeight="1">
      <c r="H481" s="71"/>
      <c r="W481" s="73"/>
    </row>
    <row r="482" spans="8:23" ht="32.25" customHeight="1">
      <c r="H482" s="71"/>
      <c r="W482" s="73"/>
    </row>
    <row r="483" spans="8:23" ht="32.25" customHeight="1">
      <c r="H483" s="71"/>
      <c r="W483" s="73"/>
    </row>
    <row r="484" spans="8:23" ht="32.25" customHeight="1">
      <c r="H484" s="71"/>
      <c r="W484" s="73"/>
    </row>
    <row r="485" spans="8:23" ht="32.25" customHeight="1">
      <c r="H485" s="71"/>
      <c r="W485" s="73"/>
    </row>
    <row r="486" spans="8:23" ht="32.25" customHeight="1">
      <c r="H486" s="71"/>
      <c r="W486" s="73"/>
    </row>
    <row r="487" spans="8:23" ht="32.25" customHeight="1">
      <c r="H487" s="71"/>
      <c r="W487" s="73"/>
    </row>
    <row r="488" spans="8:23" ht="32.25" customHeight="1">
      <c r="H488" s="71"/>
      <c r="W488" s="73"/>
    </row>
    <row r="489" spans="8:23" ht="32.25" customHeight="1">
      <c r="H489" s="71"/>
      <c r="W489" s="73"/>
    </row>
    <row r="490" spans="8:23" ht="32.25" customHeight="1">
      <c r="H490" s="71"/>
      <c r="W490" s="73"/>
    </row>
    <row r="491" spans="8:23" ht="32.25" customHeight="1">
      <c r="H491" s="71"/>
      <c r="W491" s="73"/>
    </row>
    <row r="492" spans="8:23" ht="32.25" customHeight="1">
      <c r="H492" s="71"/>
      <c r="W492" s="73"/>
    </row>
    <row r="493" spans="8:23" ht="32.25" customHeight="1">
      <c r="H493" s="71"/>
      <c r="W493" s="73"/>
    </row>
    <row r="494" spans="8:23" ht="32.25" customHeight="1">
      <c r="H494" s="71"/>
      <c r="W494" s="73"/>
    </row>
    <row r="495" spans="8:23" ht="32.25" customHeight="1">
      <c r="H495" s="71"/>
      <c r="W495" s="73"/>
    </row>
    <row r="496" spans="8:23" ht="32.25" customHeight="1">
      <c r="H496" s="71"/>
      <c r="W496" s="73"/>
    </row>
    <row r="497" spans="8:23" ht="32.25" customHeight="1">
      <c r="H497" s="71"/>
      <c r="W497" s="73"/>
    </row>
    <row r="498" spans="8:23" ht="32.25" customHeight="1">
      <c r="H498" s="71"/>
      <c r="W498" s="73"/>
    </row>
    <row r="499" spans="8:23" ht="32.25" customHeight="1">
      <c r="H499" s="71"/>
      <c r="W499" s="73"/>
    </row>
    <row r="500" spans="8:23" ht="32.25" customHeight="1">
      <c r="H500" s="71"/>
      <c r="W500" s="73"/>
    </row>
    <row r="501" spans="8:23" ht="32.25" customHeight="1">
      <c r="H501" s="71"/>
      <c r="W501" s="73"/>
    </row>
    <row r="502" spans="8:23" ht="32.25" customHeight="1">
      <c r="H502" s="71"/>
      <c r="W502" s="73"/>
    </row>
    <row r="503" spans="8:23" ht="32.25" customHeight="1">
      <c r="H503" s="71"/>
      <c r="W503" s="73"/>
    </row>
    <row r="504" spans="8:23" ht="32.25" customHeight="1">
      <c r="H504" s="71"/>
      <c r="W504" s="73"/>
    </row>
    <row r="505" spans="8:23" ht="32.25" customHeight="1">
      <c r="H505" s="71"/>
      <c r="W505" s="73"/>
    </row>
    <row r="506" spans="8:23" ht="32.25" customHeight="1">
      <c r="H506" s="71"/>
      <c r="W506" s="73"/>
    </row>
    <row r="507" spans="8:23" ht="32.25" customHeight="1">
      <c r="H507" s="71"/>
      <c r="W507" s="73"/>
    </row>
    <row r="508" spans="8:23" ht="32.25" customHeight="1">
      <c r="H508" s="71"/>
      <c r="W508" s="73"/>
    </row>
    <row r="509" spans="8:23" ht="32.25" customHeight="1">
      <c r="H509" s="71"/>
      <c r="W509" s="73"/>
    </row>
    <row r="510" spans="8:23" ht="32.25" customHeight="1">
      <c r="H510" s="71"/>
      <c r="W510" s="73"/>
    </row>
    <row r="511" spans="8:23" ht="32.25" customHeight="1">
      <c r="H511" s="71"/>
      <c r="W511" s="73"/>
    </row>
    <row r="512" spans="8:23" ht="32.25" customHeight="1">
      <c r="H512" s="71"/>
      <c r="W512" s="73"/>
    </row>
    <row r="513" spans="8:23" ht="32.25" customHeight="1">
      <c r="H513" s="71"/>
      <c r="W513" s="73"/>
    </row>
    <row r="514" spans="8:23" ht="32.25" customHeight="1">
      <c r="H514" s="71"/>
      <c r="W514" s="73"/>
    </row>
    <row r="515" spans="8:23" ht="32.25" customHeight="1">
      <c r="H515" s="71"/>
      <c r="W515" s="73"/>
    </row>
    <row r="516" spans="8:23" ht="32.25" customHeight="1">
      <c r="H516" s="71"/>
      <c r="W516" s="73"/>
    </row>
    <row r="517" spans="8:23" ht="32.25" customHeight="1">
      <c r="H517" s="71"/>
      <c r="W517" s="73"/>
    </row>
    <row r="518" spans="8:23" ht="32.25" customHeight="1">
      <c r="H518" s="71"/>
      <c r="W518" s="73"/>
    </row>
    <row r="519" spans="8:23" ht="32.25" customHeight="1">
      <c r="H519" s="71"/>
      <c r="W519" s="73"/>
    </row>
    <row r="520" spans="8:23" ht="32.25" customHeight="1">
      <c r="H520" s="71"/>
      <c r="W520" s="73"/>
    </row>
    <row r="521" spans="8:23" ht="32.25" customHeight="1">
      <c r="H521" s="71"/>
      <c r="W521" s="73"/>
    </row>
    <row r="522" spans="8:23" ht="32.25" customHeight="1">
      <c r="H522" s="71"/>
      <c r="W522" s="73"/>
    </row>
    <row r="523" spans="8:23" ht="32.25" customHeight="1">
      <c r="H523" s="71"/>
      <c r="W523" s="73"/>
    </row>
    <row r="524" spans="8:23" ht="32.25" customHeight="1">
      <c r="H524" s="71"/>
      <c r="W524" s="73"/>
    </row>
    <row r="525" spans="8:23" ht="32.25" customHeight="1">
      <c r="H525" s="71"/>
      <c r="W525" s="73"/>
    </row>
    <row r="526" spans="8:23" ht="32.25" customHeight="1">
      <c r="H526" s="71"/>
      <c r="W526" s="73"/>
    </row>
    <row r="527" spans="8:23" ht="32.25" customHeight="1">
      <c r="H527" s="71"/>
      <c r="W527" s="73"/>
    </row>
    <row r="528" spans="8:23" ht="32.25" customHeight="1">
      <c r="H528" s="71"/>
      <c r="W528" s="73"/>
    </row>
    <row r="529" spans="8:23" ht="32.25" customHeight="1">
      <c r="H529" s="71"/>
      <c r="W529" s="73"/>
    </row>
    <row r="530" spans="8:23" ht="32.25" customHeight="1">
      <c r="H530" s="71"/>
      <c r="W530" s="73"/>
    </row>
    <row r="531" spans="8:23" ht="32.25" customHeight="1">
      <c r="H531" s="71"/>
      <c r="W531" s="73"/>
    </row>
    <row r="532" spans="8:23" ht="32.25" customHeight="1">
      <c r="H532" s="71"/>
      <c r="W532" s="73"/>
    </row>
    <row r="533" spans="8:23" ht="32.25" customHeight="1">
      <c r="H533" s="71"/>
      <c r="W533" s="73"/>
    </row>
    <row r="534" spans="8:23" ht="32.25" customHeight="1">
      <c r="H534" s="71"/>
      <c r="W534" s="73"/>
    </row>
    <row r="535" spans="8:23" ht="32.25" customHeight="1">
      <c r="H535" s="71"/>
      <c r="W535" s="73"/>
    </row>
    <row r="536" spans="8:23" ht="32.25" customHeight="1">
      <c r="H536" s="71"/>
      <c r="W536" s="73"/>
    </row>
    <row r="537" spans="8:23" ht="32.25" customHeight="1">
      <c r="H537" s="71"/>
      <c r="W537" s="73"/>
    </row>
    <row r="538" spans="8:23" ht="32.25" customHeight="1">
      <c r="H538" s="71"/>
      <c r="W538" s="73"/>
    </row>
    <row r="539" spans="8:23" ht="32.25" customHeight="1">
      <c r="H539" s="71"/>
      <c r="W539" s="73"/>
    </row>
    <row r="540" spans="8:23" ht="32.25" customHeight="1">
      <c r="H540" s="71"/>
      <c r="W540" s="73"/>
    </row>
    <row r="541" spans="8:23" ht="32.25" customHeight="1">
      <c r="H541" s="71"/>
      <c r="W541" s="73"/>
    </row>
    <row r="542" spans="8:23" ht="32.25" customHeight="1">
      <c r="H542" s="71"/>
      <c r="W542" s="73"/>
    </row>
    <row r="543" spans="8:23" ht="32.25" customHeight="1">
      <c r="H543" s="71"/>
      <c r="W543" s="73"/>
    </row>
    <row r="544" spans="8:23" ht="32.25" customHeight="1">
      <c r="H544" s="71"/>
      <c r="W544" s="73"/>
    </row>
    <row r="545" spans="8:23" ht="32.25" customHeight="1">
      <c r="H545" s="71"/>
      <c r="W545" s="73"/>
    </row>
    <row r="546" spans="8:23" ht="32.25" customHeight="1">
      <c r="H546" s="71"/>
      <c r="W546" s="73"/>
    </row>
    <row r="547" spans="8:23" ht="32.25" customHeight="1">
      <c r="H547" s="71"/>
      <c r="W547" s="73"/>
    </row>
    <row r="548" spans="8:23" ht="32.25" customHeight="1">
      <c r="H548" s="71"/>
      <c r="W548" s="73"/>
    </row>
    <row r="549" spans="8:23" ht="32.25" customHeight="1">
      <c r="H549" s="71"/>
      <c r="W549" s="73"/>
    </row>
    <row r="550" spans="8:23" ht="32.25" customHeight="1">
      <c r="H550" s="71"/>
      <c r="W550" s="73"/>
    </row>
    <row r="551" spans="8:23" ht="32.25" customHeight="1">
      <c r="H551" s="71"/>
      <c r="W551" s="73"/>
    </row>
    <row r="552" spans="8:23" ht="32.25" customHeight="1">
      <c r="H552" s="71"/>
      <c r="W552" s="73"/>
    </row>
    <row r="553" spans="8:23" ht="32.25" customHeight="1">
      <c r="H553" s="71"/>
      <c r="W553" s="73"/>
    </row>
    <row r="554" spans="8:23" ht="32.25" customHeight="1">
      <c r="H554" s="71"/>
      <c r="W554" s="73"/>
    </row>
    <row r="555" spans="8:23" ht="32.25" customHeight="1">
      <c r="H555" s="71"/>
      <c r="W555" s="73"/>
    </row>
    <row r="556" spans="8:23" ht="32.25" customHeight="1">
      <c r="H556" s="71"/>
      <c r="W556" s="73"/>
    </row>
    <row r="557" spans="8:23" ht="32.25" customHeight="1">
      <c r="H557" s="71"/>
      <c r="W557" s="73"/>
    </row>
    <row r="558" spans="8:23" ht="32.25" customHeight="1">
      <c r="H558" s="71"/>
      <c r="W558" s="73"/>
    </row>
    <row r="559" spans="8:23" ht="32.25" customHeight="1">
      <c r="H559" s="71"/>
      <c r="W559" s="73"/>
    </row>
    <row r="560" spans="8:23" ht="32.25" customHeight="1">
      <c r="H560" s="71"/>
      <c r="W560" s="73"/>
    </row>
    <row r="561" spans="8:23" ht="32.25" customHeight="1">
      <c r="H561" s="71"/>
      <c r="W561" s="73"/>
    </row>
    <row r="562" spans="8:23" ht="32.25" customHeight="1">
      <c r="H562" s="71"/>
      <c r="W562" s="73"/>
    </row>
    <row r="563" spans="8:23" ht="32.25" customHeight="1">
      <c r="H563" s="71"/>
      <c r="W563" s="73"/>
    </row>
    <row r="564" spans="8:23" ht="32.25" customHeight="1">
      <c r="H564" s="71"/>
      <c r="W564" s="73"/>
    </row>
    <row r="565" spans="8:23" ht="32.25" customHeight="1">
      <c r="H565" s="71"/>
      <c r="W565" s="73"/>
    </row>
    <row r="566" spans="8:23" ht="32.25" customHeight="1">
      <c r="H566" s="71"/>
      <c r="W566" s="73"/>
    </row>
    <row r="567" spans="8:23" ht="32.25" customHeight="1">
      <c r="H567" s="71"/>
      <c r="W567" s="73"/>
    </row>
    <row r="568" spans="8:23" ht="32.25" customHeight="1">
      <c r="H568" s="71"/>
      <c r="W568" s="73"/>
    </row>
    <row r="569" spans="8:23" ht="32.25" customHeight="1">
      <c r="H569" s="71"/>
      <c r="W569" s="73"/>
    </row>
    <row r="570" spans="8:23" ht="32.25" customHeight="1">
      <c r="H570" s="71"/>
      <c r="W570" s="73"/>
    </row>
    <row r="571" spans="8:23" ht="32.25" customHeight="1">
      <c r="H571" s="71"/>
      <c r="W571" s="73"/>
    </row>
    <row r="572" spans="8:23" ht="32.25" customHeight="1">
      <c r="H572" s="71"/>
      <c r="W572" s="73"/>
    </row>
    <row r="573" spans="8:23" ht="32.25" customHeight="1">
      <c r="H573" s="71"/>
      <c r="W573" s="73"/>
    </row>
    <row r="574" spans="8:23" ht="32.25" customHeight="1">
      <c r="H574" s="71"/>
      <c r="W574" s="73"/>
    </row>
    <row r="575" spans="8:23" ht="32.25" customHeight="1">
      <c r="H575" s="71"/>
      <c r="W575" s="73"/>
    </row>
    <row r="576" spans="8:23" ht="32.25" customHeight="1">
      <c r="H576" s="71"/>
      <c r="W576" s="73"/>
    </row>
    <row r="577" spans="8:23" ht="32.25" customHeight="1">
      <c r="H577" s="71"/>
      <c r="W577" s="73"/>
    </row>
    <row r="578" spans="8:23" ht="32.25" customHeight="1">
      <c r="H578" s="71"/>
      <c r="W578" s="73"/>
    </row>
    <row r="579" spans="8:23" ht="32.25" customHeight="1">
      <c r="H579" s="71"/>
      <c r="W579" s="73"/>
    </row>
    <row r="580" spans="8:23" ht="32.25" customHeight="1">
      <c r="H580" s="71"/>
      <c r="W580" s="73"/>
    </row>
    <row r="581" spans="8:23" ht="32.25" customHeight="1">
      <c r="H581" s="71"/>
      <c r="W581" s="73"/>
    </row>
    <row r="582" spans="8:23" ht="32.25" customHeight="1">
      <c r="H582" s="71"/>
      <c r="W582" s="73"/>
    </row>
    <row r="583" spans="8:23" ht="32.25" customHeight="1">
      <c r="H583" s="71"/>
      <c r="W583" s="73"/>
    </row>
    <row r="584" spans="8:23" ht="32.25" customHeight="1">
      <c r="H584" s="71"/>
      <c r="W584" s="73"/>
    </row>
    <row r="585" spans="8:23" ht="32.25" customHeight="1">
      <c r="H585" s="71"/>
      <c r="W585" s="73"/>
    </row>
    <row r="586" spans="8:23" ht="32.25" customHeight="1">
      <c r="H586" s="71"/>
      <c r="W586" s="73"/>
    </row>
    <row r="587" spans="8:23" ht="32.25" customHeight="1">
      <c r="H587" s="71"/>
      <c r="W587" s="73"/>
    </row>
    <row r="588" spans="8:23" ht="32.25" customHeight="1">
      <c r="H588" s="71"/>
      <c r="W588" s="73"/>
    </row>
    <row r="589" spans="8:23" ht="32.25" customHeight="1">
      <c r="H589" s="71"/>
      <c r="W589" s="73"/>
    </row>
    <row r="590" spans="8:23" ht="32.25" customHeight="1">
      <c r="H590" s="71"/>
      <c r="W590" s="73"/>
    </row>
    <row r="591" spans="8:23" ht="32.25" customHeight="1">
      <c r="H591" s="71"/>
      <c r="W591" s="73"/>
    </row>
    <row r="592" spans="8:23" ht="32.25" customHeight="1">
      <c r="H592" s="71"/>
      <c r="W592" s="73"/>
    </row>
    <row r="593" spans="8:23" ht="32.25" customHeight="1">
      <c r="H593" s="71"/>
      <c r="W593" s="73"/>
    </row>
    <row r="594" spans="8:23" ht="32.25" customHeight="1">
      <c r="H594" s="71"/>
      <c r="W594" s="73"/>
    </row>
    <row r="595" spans="8:23" ht="32.25" customHeight="1">
      <c r="H595" s="71"/>
      <c r="W595" s="73"/>
    </row>
    <row r="596" spans="8:23" ht="32.25" customHeight="1">
      <c r="H596" s="71"/>
      <c r="W596" s="73"/>
    </row>
    <row r="597" spans="8:23" ht="32.25" customHeight="1">
      <c r="H597" s="71"/>
      <c r="W597" s="73"/>
    </row>
    <row r="598" spans="8:23" ht="32.25" customHeight="1">
      <c r="H598" s="71"/>
      <c r="W598" s="73"/>
    </row>
    <row r="599" spans="8:23" ht="32.25" customHeight="1">
      <c r="H599" s="71"/>
      <c r="W599" s="73"/>
    </row>
    <row r="600" spans="8:23" ht="32.25" customHeight="1">
      <c r="H600" s="71"/>
      <c r="W600" s="73"/>
    </row>
    <row r="601" spans="8:23" ht="32.25" customHeight="1">
      <c r="H601" s="71"/>
      <c r="W601" s="73"/>
    </row>
    <row r="602" spans="8:23" ht="32.25" customHeight="1">
      <c r="H602" s="71"/>
      <c r="W602" s="73"/>
    </row>
    <row r="603" spans="8:23" ht="32.25" customHeight="1">
      <c r="H603" s="71"/>
      <c r="W603" s="73"/>
    </row>
    <row r="604" spans="8:23" ht="32.25" customHeight="1">
      <c r="H604" s="71"/>
      <c r="W604" s="73"/>
    </row>
    <row r="605" spans="8:23" ht="32.25" customHeight="1">
      <c r="H605" s="71"/>
      <c r="W605" s="73"/>
    </row>
    <row r="606" spans="8:23" ht="32.25" customHeight="1">
      <c r="H606" s="71"/>
      <c r="W606" s="73"/>
    </row>
    <row r="607" spans="8:23" ht="32.25" customHeight="1">
      <c r="H607" s="71"/>
      <c r="W607" s="73"/>
    </row>
    <row r="608" spans="8:23" ht="32.25" customHeight="1">
      <c r="H608" s="71"/>
      <c r="W608" s="73"/>
    </row>
    <row r="609" spans="8:23" ht="32.25" customHeight="1">
      <c r="H609" s="71"/>
      <c r="W609" s="73"/>
    </row>
    <row r="610" spans="8:23" ht="32.25" customHeight="1">
      <c r="H610" s="71"/>
      <c r="W610" s="73"/>
    </row>
    <row r="611" spans="8:23" ht="32.25" customHeight="1">
      <c r="H611" s="71"/>
      <c r="W611" s="73"/>
    </row>
    <row r="612" spans="8:23" ht="32.25" customHeight="1">
      <c r="H612" s="71"/>
      <c r="W612" s="73"/>
    </row>
    <row r="613" spans="8:23" ht="32.25" customHeight="1">
      <c r="H613" s="71"/>
      <c r="W613" s="73"/>
    </row>
    <row r="614" spans="8:23" ht="32.25" customHeight="1">
      <c r="H614" s="71"/>
      <c r="W614" s="73"/>
    </row>
    <row r="615" spans="8:23" ht="32.25" customHeight="1">
      <c r="H615" s="71"/>
      <c r="W615" s="73"/>
    </row>
    <row r="616" spans="8:23" ht="32.25" customHeight="1">
      <c r="H616" s="71"/>
      <c r="W616" s="73"/>
    </row>
    <row r="617" spans="8:23" ht="32.25" customHeight="1">
      <c r="H617" s="71"/>
      <c r="W617" s="73"/>
    </row>
    <row r="618" spans="8:23" ht="32.25" customHeight="1">
      <c r="H618" s="71"/>
      <c r="W618" s="73"/>
    </row>
    <row r="619" spans="8:23" ht="32.25" customHeight="1">
      <c r="H619" s="71"/>
      <c r="W619" s="73"/>
    </row>
    <row r="620" spans="8:23" ht="32.25" customHeight="1">
      <c r="H620" s="71"/>
      <c r="W620" s="73"/>
    </row>
    <row r="621" spans="8:23" ht="32.25" customHeight="1">
      <c r="H621" s="71"/>
      <c r="W621" s="73"/>
    </row>
    <row r="622" spans="8:23" ht="32.25" customHeight="1">
      <c r="H622" s="71"/>
      <c r="W622" s="73"/>
    </row>
    <row r="623" spans="8:23" ht="32.25" customHeight="1">
      <c r="H623" s="71"/>
      <c r="W623" s="73"/>
    </row>
    <row r="624" spans="8:23" ht="32.25" customHeight="1">
      <c r="H624" s="71"/>
      <c r="W624" s="73"/>
    </row>
    <row r="625" spans="8:23" ht="32.25" customHeight="1">
      <c r="H625" s="71"/>
      <c r="W625" s="73"/>
    </row>
    <row r="626" spans="8:23" ht="32.25" customHeight="1">
      <c r="H626" s="71"/>
      <c r="W626" s="73"/>
    </row>
    <row r="627" spans="8:23" ht="32.25" customHeight="1">
      <c r="H627" s="71"/>
      <c r="W627" s="73"/>
    </row>
    <row r="628" spans="8:23" ht="32.25" customHeight="1">
      <c r="H628" s="71"/>
      <c r="W628" s="73"/>
    </row>
    <row r="629" spans="8:23" ht="32.25" customHeight="1">
      <c r="H629" s="71"/>
      <c r="W629" s="73"/>
    </row>
    <row r="630" spans="8:23" ht="32.25" customHeight="1">
      <c r="H630" s="71"/>
      <c r="W630" s="73"/>
    </row>
    <row r="631" spans="8:23" ht="32.25" customHeight="1">
      <c r="H631" s="71"/>
      <c r="W631" s="73"/>
    </row>
    <row r="632" spans="8:23" ht="32.25" customHeight="1">
      <c r="H632" s="71"/>
      <c r="W632" s="73"/>
    </row>
    <row r="633" spans="8:23" ht="32.25" customHeight="1">
      <c r="H633" s="71"/>
      <c r="W633" s="73"/>
    </row>
    <row r="634" spans="8:23" ht="32.25" customHeight="1">
      <c r="H634" s="71"/>
      <c r="W634" s="73"/>
    </row>
    <row r="635" spans="8:23" ht="32.25" customHeight="1">
      <c r="H635" s="71"/>
      <c r="W635" s="73"/>
    </row>
    <row r="636" spans="8:23" ht="32.25" customHeight="1">
      <c r="H636" s="71"/>
      <c r="W636" s="73"/>
    </row>
    <row r="637" spans="8:23" ht="32.25" customHeight="1">
      <c r="H637" s="71"/>
      <c r="W637" s="73"/>
    </row>
    <row r="638" spans="8:23" ht="32.25" customHeight="1">
      <c r="H638" s="71"/>
      <c r="W638" s="73"/>
    </row>
    <row r="639" spans="8:23" ht="32.25" customHeight="1">
      <c r="H639" s="71"/>
      <c r="W639" s="73"/>
    </row>
    <row r="640" spans="8:23" ht="32.25" customHeight="1">
      <c r="H640" s="71"/>
      <c r="W640" s="73"/>
    </row>
    <row r="641" spans="8:23" ht="32.25" customHeight="1">
      <c r="H641" s="71"/>
      <c r="W641" s="73"/>
    </row>
    <row r="642" spans="8:23" ht="32.25" customHeight="1">
      <c r="H642" s="71"/>
      <c r="W642" s="73"/>
    </row>
    <row r="643" spans="8:23" ht="32.25" customHeight="1">
      <c r="H643" s="71"/>
      <c r="W643" s="73"/>
    </row>
    <row r="644" spans="8:23" ht="32.25" customHeight="1">
      <c r="H644" s="71"/>
      <c r="W644" s="73"/>
    </row>
    <row r="645" spans="8:23" ht="32.25" customHeight="1">
      <c r="H645" s="71"/>
      <c r="W645" s="73"/>
    </row>
    <row r="646" spans="8:23" ht="32.25" customHeight="1">
      <c r="H646" s="71"/>
      <c r="W646" s="73"/>
    </row>
    <row r="647" spans="8:23" ht="32.25" customHeight="1">
      <c r="H647" s="71"/>
      <c r="W647" s="73"/>
    </row>
    <row r="648" spans="8:23" ht="32.25" customHeight="1">
      <c r="H648" s="71"/>
      <c r="W648" s="73"/>
    </row>
    <row r="649" spans="8:23" ht="32.25" customHeight="1">
      <c r="H649" s="71"/>
      <c r="W649" s="73"/>
    </row>
    <row r="650" spans="8:23" ht="32.25" customHeight="1">
      <c r="H650" s="71"/>
      <c r="W650" s="73"/>
    </row>
    <row r="651" spans="8:23" ht="32.25" customHeight="1">
      <c r="H651" s="71"/>
      <c r="W651" s="73"/>
    </row>
    <row r="652" spans="8:23" ht="32.25" customHeight="1">
      <c r="H652" s="71"/>
      <c r="W652" s="73"/>
    </row>
    <row r="653" spans="8:23" ht="32.25" customHeight="1">
      <c r="H653" s="71"/>
      <c r="W653" s="73"/>
    </row>
    <row r="654" spans="8:23" ht="32.25" customHeight="1">
      <c r="H654" s="71"/>
      <c r="W654" s="73"/>
    </row>
    <row r="655" spans="8:23" ht="32.25" customHeight="1">
      <c r="H655" s="71"/>
      <c r="W655" s="73"/>
    </row>
    <row r="656" spans="8:23" ht="32.25" customHeight="1">
      <c r="H656" s="71"/>
      <c r="W656" s="73"/>
    </row>
    <row r="657" spans="8:23" ht="32.25" customHeight="1">
      <c r="H657" s="71"/>
      <c r="W657" s="73"/>
    </row>
    <row r="658" spans="8:23" ht="32.25" customHeight="1">
      <c r="H658" s="71"/>
      <c r="W658" s="73"/>
    </row>
    <row r="659" spans="8:23" ht="32.25" customHeight="1">
      <c r="H659" s="71"/>
      <c r="W659" s="73"/>
    </row>
    <row r="660" spans="8:23" ht="32.25" customHeight="1">
      <c r="H660" s="71"/>
      <c r="W660" s="73"/>
    </row>
    <row r="661" spans="8:23" ht="32.25" customHeight="1">
      <c r="H661" s="71"/>
      <c r="W661" s="73"/>
    </row>
    <row r="662" spans="8:23" ht="32.25" customHeight="1">
      <c r="H662" s="71"/>
      <c r="W662" s="73"/>
    </row>
    <row r="663" spans="8:23" ht="32.25" customHeight="1">
      <c r="H663" s="71"/>
      <c r="W663" s="73"/>
    </row>
    <row r="664" spans="8:23" ht="32.25" customHeight="1">
      <c r="H664" s="71"/>
      <c r="W664" s="73"/>
    </row>
    <row r="665" spans="8:23" ht="32.25" customHeight="1">
      <c r="H665" s="71"/>
      <c r="W665" s="73"/>
    </row>
    <row r="666" spans="8:23" ht="32.25" customHeight="1">
      <c r="H666" s="71"/>
      <c r="W666" s="73"/>
    </row>
    <row r="667" spans="8:23" ht="32.25" customHeight="1">
      <c r="H667" s="71"/>
      <c r="W667" s="73"/>
    </row>
    <row r="668" spans="8:23" ht="32.25" customHeight="1">
      <c r="H668" s="71"/>
      <c r="W668" s="73"/>
    </row>
    <row r="669" spans="8:23" ht="32.25" customHeight="1">
      <c r="H669" s="71"/>
      <c r="W669" s="73"/>
    </row>
    <row r="670" spans="8:23" ht="32.25" customHeight="1">
      <c r="H670" s="71"/>
      <c r="W670" s="73"/>
    </row>
    <row r="671" spans="8:23" ht="32.25" customHeight="1">
      <c r="H671" s="71"/>
      <c r="W671" s="73"/>
    </row>
    <row r="672" spans="8:23" ht="32.25" customHeight="1">
      <c r="H672" s="71"/>
      <c r="W672" s="73"/>
    </row>
    <row r="673" spans="8:23" ht="32.25" customHeight="1">
      <c r="H673" s="71"/>
      <c r="W673" s="73"/>
    </row>
    <row r="674" spans="8:23" ht="32.25" customHeight="1">
      <c r="H674" s="71"/>
      <c r="W674" s="73"/>
    </row>
    <row r="675" spans="8:23" ht="32.25" customHeight="1">
      <c r="H675" s="71"/>
      <c r="W675" s="73"/>
    </row>
    <row r="676" spans="8:23" ht="32.25" customHeight="1">
      <c r="H676" s="71"/>
      <c r="W676" s="73"/>
    </row>
    <row r="677" spans="8:23" ht="32.25" customHeight="1">
      <c r="H677" s="71"/>
      <c r="W677" s="73"/>
    </row>
    <row r="678" spans="8:23" ht="32.25" customHeight="1">
      <c r="H678" s="71"/>
      <c r="W678" s="73"/>
    </row>
    <row r="679" spans="8:23" ht="32.25" customHeight="1">
      <c r="H679" s="71"/>
      <c r="W679" s="73"/>
    </row>
    <row r="680" spans="8:23" ht="32.25" customHeight="1">
      <c r="H680" s="71"/>
      <c r="W680" s="73"/>
    </row>
    <row r="681" spans="8:23" ht="32.25" customHeight="1">
      <c r="H681" s="71"/>
      <c r="W681" s="73"/>
    </row>
    <row r="682" spans="8:23" ht="32.25" customHeight="1">
      <c r="H682" s="71"/>
      <c r="W682" s="73"/>
    </row>
    <row r="683" spans="8:23" ht="32.25" customHeight="1">
      <c r="H683" s="71"/>
      <c r="W683" s="73"/>
    </row>
    <row r="684" spans="8:23" ht="32.25" customHeight="1">
      <c r="H684" s="71"/>
      <c r="W684" s="73"/>
    </row>
    <row r="685" spans="8:23" ht="32.25" customHeight="1">
      <c r="H685" s="71"/>
      <c r="W685" s="73"/>
    </row>
    <row r="686" spans="8:23" ht="32.25" customHeight="1">
      <c r="H686" s="71"/>
      <c r="W686" s="73"/>
    </row>
    <row r="687" spans="8:23" ht="32.25" customHeight="1">
      <c r="H687" s="71"/>
      <c r="W687" s="73"/>
    </row>
    <row r="688" spans="8:23" ht="32.25" customHeight="1">
      <c r="H688" s="71"/>
      <c r="W688" s="73"/>
    </row>
    <row r="689" spans="8:23" ht="32.25" customHeight="1">
      <c r="H689" s="71"/>
      <c r="W689" s="73"/>
    </row>
    <row r="690" spans="8:23" ht="32.25" customHeight="1">
      <c r="H690" s="71"/>
      <c r="W690" s="73"/>
    </row>
    <row r="691" spans="8:23" ht="32.25" customHeight="1">
      <c r="H691" s="71"/>
      <c r="W691" s="73"/>
    </row>
    <row r="692" spans="8:23" ht="32.25" customHeight="1">
      <c r="H692" s="71"/>
      <c r="W692" s="73"/>
    </row>
    <row r="693" spans="8:23" ht="32.25" customHeight="1">
      <c r="H693" s="71"/>
      <c r="W693" s="73"/>
    </row>
    <row r="694" spans="8:23" ht="32.25" customHeight="1">
      <c r="H694" s="71"/>
      <c r="W694" s="73"/>
    </row>
    <row r="695" spans="8:23" ht="32.25" customHeight="1">
      <c r="H695" s="71"/>
      <c r="W695" s="73"/>
    </row>
    <row r="696" spans="8:23" ht="32.25" customHeight="1">
      <c r="H696" s="71"/>
      <c r="W696" s="73"/>
    </row>
    <row r="697" spans="8:23" ht="32.25" customHeight="1">
      <c r="H697" s="71"/>
      <c r="W697" s="73"/>
    </row>
    <row r="698" spans="8:23" ht="32.25" customHeight="1">
      <c r="H698" s="71"/>
      <c r="W698" s="73"/>
    </row>
    <row r="699" spans="8:23" ht="32.25" customHeight="1">
      <c r="H699" s="71"/>
      <c r="W699" s="73"/>
    </row>
    <row r="700" spans="8:23" ht="32.25" customHeight="1">
      <c r="H700" s="71"/>
      <c r="W700" s="73"/>
    </row>
    <row r="701" spans="8:23" ht="32.25" customHeight="1">
      <c r="H701" s="71"/>
      <c r="W701" s="73"/>
    </row>
    <row r="702" spans="8:23" ht="32.25" customHeight="1">
      <c r="H702" s="71"/>
      <c r="W702" s="73"/>
    </row>
    <row r="703" spans="8:23" ht="32.25" customHeight="1">
      <c r="H703" s="71"/>
      <c r="W703" s="73"/>
    </row>
    <row r="704" spans="8:23" ht="32.25" customHeight="1">
      <c r="H704" s="71"/>
      <c r="W704" s="73"/>
    </row>
    <row r="705" spans="8:23" ht="32.25" customHeight="1">
      <c r="H705" s="71"/>
      <c r="W705" s="73"/>
    </row>
    <row r="706" spans="8:23" ht="32.25" customHeight="1">
      <c r="H706" s="71"/>
      <c r="W706" s="73"/>
    </row>
    <row r="707" spans="8:23" ht="32.25" customHeight="1">
      <c r="H707" s="71"/>
      <c r="W707" s="73"/>
    </row>
    <row r="708" spans="8:23" ht="32.25" customHeight="1">
      <c r="H708" s="71"/>
      <c r="W708" s="73"/>
    </row>
    <row r="709" spans="8:23" ht="32.25" customHeight="1">
      <c r="H709" s="71"/>
      <c r="W709" s="73"/>
    </row>
    <row r="710" spans="8:23" ht="32.25" customHeight="1">
      <c r="H710" s="71"/>
      <c r="W710" s="73"/>
    </row>
    <row r="711" spans="8:23" ht="32.25" customHeight="1">
      <c r="H711" s="71"/>
      <c r="W711" s="73"/>
    </row>
    <row r="712" spans="8:23" ht="32.25" customHeight="1">
      <c r="H712" s="71"/>
      <c r="W712" s="73"/>
    </row>
    <row r="713" spans="8:23" ht="32.25" customHeight="1">
      <c r="H713" s="71"/>
      <c r="W713" s="73"/>
    </row>
    <row r="714" spans="8:23" ht="32.25" customHeight="1">
      <c r="H714" s="71"/>
      <c r="W714" s="73"/>
    </row>
    <row r="715" spans="8:23" ht="32.25" customHeight="1">
      <c r="H715" s="71"/>
      <c r="W715" s="73"/>
    </row>
    <row r="716" spans="8:23" ht="32.25" customHeight="1">
      <c r="H716" s="71"/>
      <c r="W716" s="73"/>
    </row>
    <row r="717" spans="8:23" ht="32.25" customHeight="1">
      <c r="H717" s="71"/>
      <c r="W717" s="73"/>
    </row>
    <row r="718" spans="8:23" ht="32.25" customHeight="1">
      <c r="H718" s="71"/>
      <c r="W718" s="73"/>
    </row>
    <row r="719" spans="8:23" ht="32.25" customHeight="1">
      <c r="H719" s="71"/>
      <c r="W719" s="73"/>
    </row>
    <row r="720" spans="8:23" ht="32.25" customHeight="1">
      <c r="H720" s="71"/>
      <c r="W720" s="73"/>
    </row>
    <row r="721" spans="8:23" ht="32.25" customHeight="1">
      <c r="H721" s="71"/>
      <c r="W721" s="73"/>
    </row>
    <row r="722" spans="8:23" ht="32.25" customHeight="1">
      <c r="H722" s="71"/>
      <c r="W722" s="73"/>
    </row>
    <row r="723" spans="8:23" ht="32.25" customHeight="1">
      <c r="H723" s="71"/>
      <c r="W723" s="73"/>
    </row>
    <row r="724" spans="8:23" ht="32.25" customHeight="1">
      <c r="H724" s="71"/>
      <c r="W724" s="73"/>
    </row>
    <row r="725" spans="8:23" ht="32.25" customHeight="1">
      <c r="H725" s="71"/>
      <c r="W725" s="73"/>
    </row>
    <row r="726" spans="8:23" ht="32.25" customHeight="1">
      <c r="H726" s="71"/>
      <c r="W726" s="73"/>
    </row>
    <row r="727" spans="8:23" ht="32.25" customHeight="1">
      <c r="H727" s="71"/>
      <c r="W727" s="73"/>
    </row>
    <row r="728" spans="8:23" ht="32.25" customHeight="1">
      <c r="H728" s="71"/>
      <c r="W728" s="73"/>
    </row>
    <row r="729" spans="8:23" ht="32.25" customHeight="1">
      <c r="H729" s="71"/>
      <c r="W729" s="73"/>
    </row>
    <row r="730" spans="8:23" ht="32.25" customHeight="1">
      <c r="H730" s="71"/>
      <c r="W730" s="73"/>
    </row>
    <row r="731" spans="8:23" ht="32.25" customHeight="1">
      <c r="H731" s="71"/>
      <c r="W731" s="73"/>
    </row>
    <row r="732" spans="8:23" ht="32.25" customHeight="1">
      <c r="H732" s="71"/>
      <c r="W732" s="73"/>
    </row>
    <row r="733" spans="8:23" ht="32.25" customHeight="1">
      <c r="H733" s="71"/>
      <c r="W733" s="73"/>
    </row>
    <row r="734" spans="8:23" ht="32.25" customHeight="1">
      <c r="H734" s="71"/>
      <c r="W734" s="73"/>
    </row>
    <row r="735" spans="8:23" ht="32.25" customHeight="1">
      <c r="H735" s="71"/>
      <c r="W735" s="73"/>
    </row>
    <row r="736" spans="8:23" ht="32.25" customHeight="1">
      <c r="H736" s="71"/>
      <c r="W736" s="73"/>
    </row>
    <row r="737" spans="8:23" ht="32.25" customHeight="1">
      <c r="H737" s="71"/>
      <c r="W737" s="73"/>
    </row>
    <row r="738" spans="8:23" ht="32.25" customHeight="1">
      <c r="H738" s="71"/>
      <c r="W738" s="73"/>
    </row>
    <row r="739" spans="8:23" ht="32.25" customHeight="1">
      <c r="H739" s="71"/>
      <c r="W739" s="73"/>
    </row>
    <row r="740" spans="8:23" ht="32.25" customHeight="1">
      <c r="H740" s="71"/>
      <c r="W740" s="73"/>
    </row>
    <row r="741" spans="8:23" ht="32.25" customHeight="1">
      <c r="H741" s="71"/>
      <c r="W741" s="73"/>
    </row>
    <row r="742" spans="8:23" ht="32.25" customHeight="1">
      <c r="H742" s="71"/>
      <c r="W742" s="73"/>
    </row>
    <row r="743" spans="8:23" ht="32.25" customHeight="1">
      <c r="H743" s="71"/>
      <c r="W743" s="73"/>
    </row>
    <row r="744" spans="8:23" ht="32.25" customHeight="1">
      <c r="H744" s="71"/>
      <c r="W744" s="73"/>
    </row>
    <row r="745" spans="8:23" ht="32.25" customHeight="1">
      <c r="H745" s="71"/>
      <c r="W745" s="73"/>
    </row>
    <row r="746" spans="8:23" ht="32.25" customHeight="1">
      <c r="H746" s="71"/>
      <c r="W746" s="73"/>
    </row>
    <row r="747" spans="8:23" ht="32.25" customHeight="1">
      <c r="H747" s="71"/>
      <c r="W747" s="73"/>
    </row>
    <row r="748" spans="8:23" ht="32.25" customHeight="1">
      <c r="H748" s="71"/>
      <c r="W748" s="73"/>
    </row>
    <row r="749" spans="8:23" ht="32.25" customHeight="1">
      <c r="H749" s="71"/>
      <c r="W749" s="73"/>
    </row>
    <row r="750" spans="8:23" ht="32.25" customHeight="1">
      <c r="H750" s="71"/>
      <c r="W750" s="73"/>
    </row>
    <row r="751" spans="8:23" ht="32.25" customHeight="1">
      <c r="H751" s="71"/>
      <c r="W751" s="73"/>
    </row>
    <row r="752" spans="8:23" ht="32.25" customHeight="1">
      <c r="H752" s="71"/>
      <c r="W752" s="73"/>
    </row>
    <row r="753" spans="8:23" ht="32.25" customHeight="1">
      <c r="H753" s="71"/>
      <c r="W753" s="73"/>
    </row>
    <row r="754" spans="8:23" ht="32.25" customHeight="1">
      <c r="H754" s="71"/>
      <c r="W754" s="73"/>
    </row>
    <row r="755" spans="8:23" ht="32.25" customHeight="1">
      <c r="H755" s="71"/>
      <c r="W755" s="73"/>
    </row>
    <row r="756" spans="8:23" ht="32.25" customHeight="1">
      <c r="H756" s="71"/>
      <c r="W756" s="73"/>
    </row>
    <row r="757" spans="8:23" ht="32.25" customHeight="1">
      <c r="H757" s="71"/>
      <c r="W757" s="73"/>
    </row>
    <row r="758" spans="8:23" ht="32.25" customHeight="1">
      <c r="H758" s="71"/>
      <c r="W758" s="73"/>
    </row>
    <row r="759" spans="8:23" ht="32.25" customHeight="1">
      <c r="H759" s="71"/>
      <c r="W759" s="73"/>
    </row>
    <row r="760" spans="8:23" ht="32.25" customHeight="1">
      <c r="H760" s="71"/>
      <c r="W760" s="73"/>
    </row>
    <row r="761" spans="8:23" ht="32.25" customHeight="1">
      <c r="H761" s="71"/>
      <c r="W761" s="73"/>
    </row>
    <row r="762" spans="8:23" ht="32.25" customHeight="1">
      <c r="H762" s="71"/>
      <c r="W762" s="73"/>
    </row>
    <row r="763" spans="8:23" ht="32.25" customHeight="1">
      <c r="H763" s="71"/>
      <c r="W763" s="73"/>
    </row>
    <row r="764" spans="8:23" ht="32.25" customHeight="1">
      <c r="H764" s="71"/>
      <c r="W764" s="73"/>
    </row>
    <row r="765" spans="8:23" ht="32.25" customHeight="1">
      <c r="H765" s="71"/>
      <c r="W765" s="73"/>
    </row>
    <row r="766" spans="8:23" ht="32.25" customHeight="1">
      <c r="H766" s="71"/>
      <c r="W766" s="73"/>
    </row>
    <row r="767" spans="8:23" ht="32.25" customHeight="1">
      <c r="H767" s="71"/>
      <c r="W767" s="73"/>
    </row>
    <row r="768" spans="8:23" ht="32.25" customHeight="1">
      <c r="H768" s="71"/>
      <c r="W768" s="73"/>
    </row>
    <row r="769" spans="8:23" ht="32.25" customHeight="1">
      <c r="H769" s="71"/>
      <c r="W769" s="73"/>
    </row>
    <row r="770" spans="8:23" ht="32.25" customHeight="1">
      <c r="H770" s="71"/>
      <c r="W770" s="73"/>
    </row>
    <row r="771" spans="8:23" ht="32.25" customHeight="1">
      <c r="H771" s="71"/>
      <c r="W771" s="73"/>
    </row>
    <row r="772" spans="8:23" ht="32.25" customHeight="1">
      <c r="H772" s="71"/>
      <c r="W772" s="73"/>
    </row>
    <row r="773" spans="8:23" ht="32.25" customHeight="1">
      <c r="H773" s="71"/>
      <c r="W773" s="73"/>
    </row>
    <row r="774" spans="8:23" ht="32.25" customHeight="1">
      <c r="H774" s="71"/>
      <c r="W774" s="73"/>
    </row>
    <row r="775" spans="8:23" ht="32.25" customHeight="1">
      <c r="H775" s="71"/>
      <c r="W775" s="73"/>
    </row>
    <row r="776" spans="8:23" ht="32.25" customHeight="1">
      <c r="H776" s="71"/>
      <c r="W776" s="73"/>
    </row>
    <row r="777" spans="8:23" ht="32.25" customHeight="1">
      <c r="H777" s="71"/>
      <c r="W777" s="73"/>
    </row>
    <row r="778" spans="8:23" ht="32.25" customHeight="1">
      <c r="H778" s="71"/>
      <c r="W778" s="73"/>
    </row>
    <row r="779" spans="8:23" ht="32.25" customHeight="1">
      <c r="H779" s="71"/>
      <c r="W779" s="73"/>
    </row>
    <row r="780" spans="8:23" ht="32.25" customHeight="1">
      <c r="H780" s="71"/>
      <c r="W780" s="73"/>
    </row>
    <row r="781" spans="8:23" ht="32.25" customHeight="1">
      <c r="H781" s="71"/>
      <c r="W781" s="73"/>
    </row>
    <row r="782" spans="8:23" ht="32.25" customHeight="1">
      <c r="H782" s="71"/>
      <c r="W782" s="73"/>
    </row>
    <row r="783" spans="8:23" ht="32.25" customHeight="1">
      <c r="H783" s="71"/>
      <c r="W783" s="73"/>
    </row>
    <row r="784" spans="8:23" ht="32.25" customHeight="1">
      <c r="H784" s="71"/>
      <c r="W784" s="73"/>
    </row>
    <row r="785" spans="8:23" ht="32.25" customHeight="1">
      <c r="H785" s="71"/>
      <c r="W785" s="73"/>
    </row>
    <row r="786" spans="8:23" ht="32.25" customHeight="1">
      <c r="H786" s="71"/>
      <c r="W786" s="73"/>
    </row>
    <row r="787" spans="8:23" ht="32.25" customHeight="1">
      <c r="H787" s="71"/>
      <c r="W787" s="73"/>
    </row>
    <row r="788" spans="8:23" ht="32.25" customHeight="1">
      <c r="H788" s="71"/>
      <c r="W788" s="73"/>
    </row>
    <row r="789" spans="8:23" ht="32.25" customHeight="1">
      <c r="H789" s="71"/>
      <c r="W789" s="73"/>
    </row>
    <row r="790" spans="8:23" ht="32.25" customHeight="1">
      <c r="H790" s="71"/>
      <c r="W790" s="73"/>
    </row>
    <row r="791" spans="8:23" ht="32.25" customHeight="1">
      <c r="H791" s="71"/>
      <c r="W791" s="73"/>
    </row>
    <row r="792" spans="8:23" ht="32.25" customHeight="1">
      <c r="H792" s="71"/>
      <c r="W792" s="73"/>
    </row>
    <row r="793" spans="8:23" ht="32.25" customHeight="1">
      <c r="H793" s="71"/>
      <c r="W793" s="73"/>
    </row>
    <row r="794" spans="8:23" ht="32.25" customHeight="1">
      <c r="H794" s="71"/>
      <c r="W794" s="73"/>
    </row>
    <row r="795" spans="8:23" ht="32.25" customHeight="1">
      <c r="H795" s="71"/>
      <c r="W795" s="73"/>
    </row>
    <row r="796" spans="8:23" ht="32.25" customHeight="1">
      <c r="H796" s="71"/>
      <c r="W796" s="73"/>
    </row>
    <row r="797" spans="8:23" ht="32.25" customHeight="1">
      <c r="H797" s="71"/>
      <c r="W797" s="73"/>
    </row>
    <row r="798" spans="8:23" ht="32.25" customHeight="1">
      <c r="H798" s="71"/>
      <c r="W798" s="73"/>
    </row>
    <row r="799" spans="8:23" ht="32.25" customHeight="1">
      <c r="H799" s="71"/>
      <c r="W799" s="73"/>
    </row>
    <row r="800" spans="8:23" ht="32.25" customHeight="1">
      <c r="H800" s="71"/>
      <c r="W800" s="73"/>
    </row>
    <row r="801" spans="8:23" ht="32.25" customHeight="1">
      <c r="H801" s="71"/>
      <c r="W801" s="73"/>
    </row>
    <row r="802" spans="8:23" ht="32.25" customHeight="1">
      <c r="H802" s="71"/>
      <c r="W802" s="73"/>
    </row>
    <row r="803" spans="8:23" ht="32.25" customHeight="1">
      <c r="H803" s="71"/>
      <c r="W803" s="73"/>
    </row>
    <row r="804" spans="8:23" ht="32.25" customHeight="1">
      <c r="H804" s="71"/>
      <c r="W804" s="73"/>
    </row>
    <row r="805" spans="8:23" ht="32.25" customHeight="1">
      <c r="H805" s="71"/>
      <c r="W805" s="73"/>
    </row>
    <row r="806" spans="8:23" ht="32.25" customHeight="1">
      <c r="H806" s="71"/>
      <c r="W806" s="73"/>
    </row>
    <row r="807" spans="8:23" ht="32.25" customHeight="1">
      <c r="H807" s="71"/>
      <c r="W807" s="73"/>
    </row>
    <row r="808" spans="8:23" ht="32.25" customHeight="1">
      <c r="H808" s="71"/>
      <c r="W808" s="73"/>
    </row>
    <row r="809" spans="8:23" ht="32.25" customHeight="1">
      <c r="H809" s="71"/>
      <c r="W809" s="73"/>
    </row>
    <row r="810" spans="8:23" ht="32.25" customHeight="1">
      <c r="H810" s="71"/>
      <c r="W810" s="73"/>
    </row>
    <row r="811" spans="8:23" ht="32.25" customHeight="1">
      <c r="H811" s="71"/>
      <c r="W811" s="73"/>
    </row>
    <row r="812" spans="8:23" ht="32.25" customHeight="1">
      <c r="H812" s="71"/>
      <c r="W812" s="73"/>
    </row>
    <row r="813" spans="8:23" ht="32.25" customHeight="1">
      <c r="H813" s="71"/>
      <c r="W813" s="73"/>
    </row>
    <row r="814" spans="8:23" ht="32.25" customHeight="1">
      <c r="H814" s="71"/>
      <c r="W814" s="73"/>
    </row>
    <row r="815" spans="8:23" ht="32.25" customHeight="1">
      <c r="H815" s="71"/>
      <c r="W815" s="73"/>
    </row>
    <row r="816" spans="8:23" ht="32.25" customHeight="1">
      <c r="H816" s="71"/>
      <c r="W816" s="73"/>
    </row>
    <row r="817" spans="8:23" ht="32.25" customHeight="1">
      <c r="H817" s="71"/>
      <c r="W817" s="73"/>
    </row>
    <row r="818" spans="8:23" ht="32.25" customHeight="1">
      <c r="H818" s="71"/>
      <c r="W818" s="73"/>
    </row>
    <row r="819" spans="8:23" ht="32.25" customHeight="1">
      <c r="H819" s="71"/>
      <c r="W819" s="73"/>
    </row>
    <row r="820" spans="8:23" ht="32.25" customHeight="1">
      <c r="H820" s="71"/>
      <c r="W820" s="73"/>
    </row>
    <row r="821" spans="8:23" ht="32.25" customHeight="1">
      <c r="H821" s="71"/>
      <c r="W821" s="73"/>
    </row>
    <row r="822" spans="8:23" ht="32.25" customHeight="1">
      <c r="H822" s="71"/>
      <c r="W822" s="73"/>
    </row>
    <row r="823" spans="8:23" ht="32.25" customHeight="1">
      <c r="H823" s="71"/>
      <c r="W823" s="73"/>
    </row>
    <row r="824" spans="8:23" ht="32.25" customHeight="1">
      <c r="H824" s="71"/>
      <c r="W824" s="73"/>
    </row>
    <row r="825" spans="8:23" ht="32.25" customHeight="1">
      <c r="H825" s="71"/>
      <c r="W825" s="73"/>
    </row>
    <row r="826" spans="8:23" ht="32.25" customHeight="1">
      <c r="H826" s="71"/>
      <c r="W826" s="73"/>
    </row>
    <row r="827" spans="8:23" ht="32.25" customHeight="1">
      <c r="H827" s="71"/>
      <c r="W827" s="73"/>
    </row>
    <row r="828" spans="8:23" ht="32.25" customHeight="1">
      <c r="H828" s="71"/>
      <c r="W828" s="73"/>
    </row>
    <row r="829" spans="8:23" ht="32.25" customHeight="1">
      <c r="H829" s="71"/>
      <c r="W829" s="73"/>
    </row>
    <row r="830" spans="8:23" ht="32.25" customHeight="1">
      <c r="H830" s="71"/>
      <c r="W830" s="73"/>
    </row>
    <row r="831" spans="8:23" ht="32.25" customHeight="1">
      <c r="H831" s="71"/>
      <c r="W831" s="73"/>
    </row>
    <row r="832" spans="8:23" ht="32.25" customHeight="1">
      <c r="H832" s="71"/>
      <c r="W832" s="73"/>
    </row>
    <row r="833" spans="8:23" ht="32.25" customHeight="1">
      <c r="H833" s="71"/>
      <c r="W833" s="73"/>
    </row>
    <row r="834" spans="8:23" ht="32.25" customHeight="1">
      <c r="H834" s="71"/>
      <c r="W834" s="73"/>
    </row>
    <row r="835" spans="8:23" ht="32.25" customHeight="1">
      <c r="H835" s="71"/>
      <c r="W835" s="73"/>
    </row>
    <row r="836" spans="8:23" ht="32.25" customHeight="1">
      <c r="H836" s="71"/>
      <c r="W836" s="73"/>
    </row>
    <row r="837" spans="8:23" ht="32.25" customHeight="1">
      <c r="H837" s="71"/>
      <c r="W837" s="73"/>
    </row>
    <row r="838" spans="8:23" ht="32.25" customHeight="1">
      <c r="H838" s="71"/>
      <c r="W838" s="73"/>
    </row>
    <row r="839" spans="8:23" ht="32.25" customHeight="1">
      <c r="H839" s="71"/>
      <c r="W839" s="73"/>
    </row>
    <row r="840" spans="8:23" ht="32.25" customHeight="1">
      <c r="H840" s="71"/>
      <c r="W840" s="73"/>
    </row>
    <row r="841" spans="8:23" ht="32.25" customHeight="1">
      <c r="H841" s="71"/>
      <c r="W841" s="73"/>
    </row>
    <row r="842" spans="8:23" ht="32.25" customHeight="1">
      <c r="H842" s="71"/>
      <c r="W842" s="73"/>
    </row>
    <row r="843" spans="8:23" ht="32.25" customHeight="1">
      <c r="H843" s="71"/>
      <c r="W843" s="73"/>
    </row>
    <row r="844" spans="8:23" ht="32.25" customHeight="1">
      <c r="H844" s="71"/>
      <c r="W844" s="73"/>
    </row>
    <row r="845" spans="8:23" ht="32.25" customHeight="1">
      <c r="H845" s="71"/>
      <c r="W845" s="73"/>
    </row>
    <row r="846" spans="8:23" ht="32.25" customHeight="1">
      <c r="H846" s="71"/>
      <c r="W846" s="73"/>
    </row>
    <row r="847" spans="8:23" ht="32.25" customHeight="1">
      <c r="H847" s="71"/>
      <c r="W847" s="73"/>
    </row>
    <row r="848" spans="8:23" ht="32.25" customHeight="1">
      <c r="H848" s="71"/>
      <c r="W848" s="73"/>
    </row>
    <row r="849" spans="8:23" ht="32.25" customHeight="1">
      <c r="H849" s="71"/>
      <c r="W849" s="73"/>
    </row>
    <row r="850" spans="8:23" ht="32.25" customHeight="1">
      <c r="H850" s="71"/>
      <c r="W850" s="73"/>
    </row>
    <row r="851" spans="8:23" ht="32.25" customHeight="1">
      <c r="H851" s="71"/>
      <c r="W851" s="73"/>
    </row>
    <row r="852" spans="8:23" ht="32.25" customHeight="1">
      <c r="H852" s="71"/>
      <c r="W852" s="73"/>
    </row>
    <row r="853" spans="8:23" ht="32.25" customHeight="1">
      <c r="H853" s="71"/>
      <c r="W853" s="73"/>
    </row>
    <row r="854" spans="8:23" ht="32.25" customHeight="1">
      <c r="H854" s="71"/>
      <c r="W854" s="73"/>
    </row>
    <row r="855" spans="8:23" ht="32.25" customHeight="1">
      <c r="H855" s="71"/>
      <c r="W855" s="73"/>
    </row>
    <row r="856" spans="8:23" ht="32.25" customHeight="1">
      <c r="H856" s="71"/>
      <c r="W856" s="73"/>
    </row>
    <row r="857" spans="8:23" ht="32.25" customHeight="1">
      <c r="H857" s="71"/>
      <c r="W857" s="73"/>
    </row>
    <row r="858" spans="8:23" ht="32.25" customHeight="1">
      <c r="H858" s="71"/>
      <c r="W858" s="73"/>
    </row>
    <row r="859" spans="8:23" ht="32.25" customHeight="1">
      <c r="H859" s="71"/>
      <c r="W859" s="73"/>
    </row>
    <row r="860" spans="8:23" ht="32.25" customHeight="1">
      <c r="H860" s="71"/>
      <c r="W860" s="73"/>
    </row>
    <row r="861" spans="8:23" ht="32.25" customHeight="1">
      <c r="H861" s="71"/>
      <c r="W861" s="73"/>
    </row>
    <row r="862" spans="8:23" ht="32.25" customHeight="1">
      <c r="H862" s="71"/>
      <c r="W862" s="73"/>
    </row>
    <row r="863" spans="8:23" ht="32.25" customHeight="1">
      <c r="H863" s="71"/>
      <c r="W863" s="73"/>
    </row>
    <row r="864" spans="8:23" ht="32.25" customHeight="1">
      <c r="H864" s="71"/>
      <c r="W864" s="73"/>
    </row>
    <row r="865" spans="8:23" ht="32.25" customHeight="1">
      <c r="H865" s="71"/>
      <c r="W865" s="73"/>
    </row>
    <row r="866" spans="8:23" ht="32.25" customHeight="1">
      <c r="H866" s="71"/>
      <c r="W866" s="73"/>
    </row>
    <row r="867" spans="8:23" ht="32.25" customHeight="1">
      <c r="H867" s="71"/>
      <c r="W867" s="73"/>
    </row>
    <row r="868" spans="8:23" ht="32.25" customHeight="1">
      <c r="H868" s="71"/>
      <c r="W868" s="73"/>
    </row>
    <row r="869" spans="8:23" ht="32.25" customHeight="1">
      <c r="H869" s="71"/>
      <c r="W869" s="73"/>
    </row>
    <row r="870" spans="8:23" ht="32.25" customHeight="1">
      <c r="H870" s="71"/>
      <c r="W870" s="73"/>
    </row>
    <row r="871" spans="8:23" ht="32.25" customHeight="1">
      <c r="H871" s="71"/>
      <c r="W871" s="73"/>
    </row>
    <row r="872" spans="8:23" ht="32.25" customHeight="1">
      <c r="H872" s="71"/>
      <c r="W872" s="73"/>
    </row>
    <row r="873" spans="8:23" ht="32.25" customHeight="1">
      <c r="H873" s="71"/>
      <c r="W873" s="73"/>
    </row>
    <row r="874" spans="8:23" ht="32.25" customHeight="1">
      <c r="H874" s="71"/>
      <c r="W874" s="73"/>
    </row>
    <row r="875" spans="8:23" ht="32.25" customHeight="1">
      <c r="H875" s="71"/>
      <c r="W875" s="73"/>
    </row>
    <row r="876" spans="8:23" ht="32.25" customHeight="1">
      <c r="H876" s="71"/>
      <c r="W876" s="73"/>
    </row>
    <row r="877" spans="8:23" ht="32.25" customHeight="1">
      <c r="H877" s="71"/>
      <c r="W877" s="73"/>
    </row>
    <row r="878" spans="8:23" ht="32.25" customHeight="1">
      <c r="H878" s="71"/>
      <c r="W878" s="73"/>
    </row>
    <row r="879" spans="8:23" ht="32.25" customHeight="1">
      <c r="H879" s="71"/>
      <c r="W879" s="73"/>
    </row>
    <row r="880" spans="8:23" ht="32.25" customHeight="1">
      <c r="H880" s="71"/>
      <c r="W880" s="73"/>
    </row>
    <row r="881" spans="8:23" ht="32.25" customHeight="1">
      <c r="H881" s="71"/>
      <c r="W881" s="73"/>
    </row>
    <row r="882" spans="8:23" ht="32.25" customHeight="1">
      <c r="H882" s="71"/>
      <c r="W882" s="73"/>
    </row>
    <row r="883" spans="8:23" ht="32.25" customHeight="1">
      <c r="H883" s="71"/>
      <c r="W883" s="73"/>
    </row>
    <row r="884" spans="8:23" ht="32.25" customHeight="1">
      <c r="H884" s="71"/>
      <c r="W884" s="73"/>
    </row>
    <row r="885" spans="8:23" ht="32.25" customHeight="1">
      <c r="H885" s="71"/>
      <c r="W885" s="73"/>
    </row>
    <row r="886" spans="8:23" ht="32.25" customHeight="1">
      <c r="H886" s="71"/>
      <c r="W886" s="73"/>
    </row>
    <row r="887" spans="8:23" ht="32.25" customHeight="1">
      <c r="H887" s="71"/>
      <c r="W887" s="73"/>
    </row>
    <row r="888" spans="8:23" ht="32.25" customHeight="1">
      <c r="H888" s="71"/>
      <c r="W888" s="73"/>
    </row>
    <row r="889" spans="8:23" ht="32.25" customHeight="1">
      <c r="H889" s="71"/>
      <c r="W889" s="73"/>
    </row>
    <row r="890" spans="8:23" ht="32.25" customHeight="1">
      <c r="H890" s="71"/>
      <c r="W890" s="73"/>
    </row>
    <row r="891" spans="8:23" ht="32.25" customHeight="1">
      <c r="H891" s="71"/>
      <c r="W891" s="73"/>
    </row>
    <row r="892" spans="8:23" ht="32.25" customHeight="1">
      <c r="H892" s="71"/>
      <c r="W892" s="73"/>
    </row>
    <row r="893" spans="8:23" ht="32.25" customHeight="1">
      <c r="H893" s="71"/>
      <c r="W893" s="73"/>
    </row>
    <row r="894" spans="8:23" ht="32.25" customHeight="1">
      <c r="H894" s="71"/>
      <c r="W894" s="73"/>
    </row>
    <row r="895" spans="8:23" ht="32.25" customHeight="1">
      <c r="H895" s="71"/>
      <c r="W895" s="73"/>
    </row>
    <row r="896" spans="8:23" ht="32.25" customHeight="1">
      <c r="H896" s="71"/>
      <c r="W896" s="73"/>
    </row>
    <row r="897" spans="8:23" ht="32.25" customHeight="1">
      <c r="H897" s="71"/>
      <c r="W897" s="73"/>
    </row>
    <row r="898" spans="8:23" ht="32.25" customHeight="1">
      <c r="H898" s="71"/>
      <c r="W898" s="73"/>
    </row>
    <row r="899" spans="8:23" ht="32.25" customHeight="1">
      <c r="H899" s="71"/>
      <c r="W899" s="73"/>
    </row>
    <row r="900" spans="8:23" ht="32.25" customHeight="1">
      <c r="H900" s="71"/>
      <c r="W900" s="73"/>
    </row>
    <row r="901" spans="8:23" ht="32.25" customHeight="1">
      <c r="H901" s="71"/>
      <c r="W901" s="73"/>
    </row>
    <row r="902" spans="8:23" ht="32.25" customHeight="1">
      <c r="H902" s="71"/>
      <c r="W902" s="73"/>
    </row>
    <row r="903" spans="8:23" ht="32.25" customHeight="1">
      <c r="H903" s="71"/>
      <c r="W903" s="73"/>
    </row>
    <row r="904" spans="8:23" ht="32.25" customHeight="1">
      <c r="H904" s="71"/>
      <c r="W904" s="73"/>
    </row>
    <row r="905" spans="8:23" ht="32.25" customHeight="1">
      <c r="H905" s="71"/>
      <c r="W905" s="73"/>
    </row>
    <row r="906" spans="8:23" ht="32.25" customHeight="1">
      <c r="H906" s="71"/>
      <c r="W906" s="73"/>
    </row>
    <row r="907" spans="8:23" ht="32.25" customHeight="1">
      <c r="H907" s="71"/>
      <c r="W907" s="73"/>
    </row>
    <row r="908" spans="8:23" ht="32.25" customHeight="1">
      <c r="H908" s="71"/>
      <c r="W908" s="73"/>
    </row>
    <row r="909" spans="8:23" ht="32.25" customHeight="1">
      <c r="H909" s="71"/>
      <c r="W909" s="73"/>
    </row>
    <row r="910" spans="8:23" ht="32.25" customHeight="1">
      <c r="H910" s="71"/>
      <c r="W910" s="73"/>
    </row>
    <row r="911" spans="8:23" ht="32.25" customHeight="1">
      <c r="H911" s="71"/>
      <c r="W911" s="73"/>
    </row>
    <row r="912" spans="8:23" ht="32.25" customHeight="1">
      <c r="H912" s="71"/>
      <c r="W912" s="73"/>
    </row>
    <row r="913" spans="8:23" ht="32.25" customHeight="1">
      <c r="H913" s="71"/>
      <c r="W913" s="73"/>
    </row>
    <row r="914" spans="8:23" ht="32.25" customHeight="1">
      <c r="H914" s="71"/>
      <c r="W914" s="73"/>
    </row>
    <row r="915" spans="8:23" ht="32.25" customHeight="1">
      <c r="H915" s="71"/>
      <c r="W915" s="73"/>
    </row>
    <row r="916" spans="8:23" ht="32.25" customHeight="1">
      <c r="H916" s="71"/>
      <c r="W916" s="73"/>
    </row>
    <row r="917" spans="8:23" ht="32.25" customHeight="1">
      <c r="H917" s="71"/>
      <c r="W917" s="73"/>
    </row>
    <row r="918" spans="8:23" ht="32.25" customHeight="1">
      <c r="H918" s="71"/>
      <c r="W918" s="73"/>
    </row>
    <row r="919" spans="8:23" ht="32.25" customHeight="1">
      <c r="H919" s="71"/>
      <c r="W919" s="73"/>
    </row>
    <row r="920" spans="8:23" ht="32.25" customHeight="1">
      <c r="H920" s="71"/>
      <c r="W920" s="73"/>
    </row>
    <row r="921" spans="8:23" ht="32.25" customHeight="1">
      <c r="H921" s="71"/>
      <c r="W921" s="73"/>
    </row>
    <row r="922" spans="8:23" ht="32.25" customHeight="1">
      <c r="H922" s="71"/>
      <c r="W922" s="73"/>
    </row>
    <row r="923" spans="8:23" ht="32.25" customHeight="1">
      <c r="H923" s="71"/>
      <c r="W923" s="73"/>
    </row>
    <row r="924" spans="8:23" ht="32.25" customHeight="1">
      <c r="H924" s="71"/>
      <c r="W924" s="73"/>
    </row>
    <row r="925" spans="8:23" ht="32.25" customHeight="1">
      <c r="H925" s="71"/>
      <c r="W925" s="73"/>
    </row>
    <row r="926" spans="8:23" ht="32.25" customHeight="1">
      <c r="H926" s="71"/>
      <c r="W926" s="73"/>
    </row>
    <row r="927" spans="8:23" ht="32.25" customHeight="1">
      <c r="H927" s="71"/>
      <c r="W927" s="73"/>
    </row>
    <row r="928" spans="8:23" ht="32.25" customHeight="1">
      <c r="H928" s="71"/>
      <c r="W928" s="73"/>
    </row>
    <row r="929" spans="8:23" ht="32.25" customHeight="1">
      <c r="H929" s="71"/>
      <c r="W929" s="73"/>
    </row>
    <row r="930" spans="8:23" ht="32.25" customHeight="1">
      <c r="H930" s="71"/>
      <c r="W930" s="73"/>
    </row>
    <row r="931" spans="8:23" ht="32.25" customHeight="1">
      <c r="H931" s="71"/>
      <c r="W931" s="73"/>
    </row>
    <row r="932" spans="8:23" ht="32.25" customHeight="1">
      <c r="H932" s="71"/>
      <c r="W932" s="73"/>
    </row>
    <row r="933" spans="8:23" ht="32.25" customHeight="1">
      <c r="H933" s="71"/>
      <c r="W933" s="73"/>
    </row>
    <row r="934" spans="8:23" ht="32.25" customHeight="1">
      <c r="H934" s="71"/>
      <c r="W934" s="73"/>
    </row>
    <row r="935" spans="8:23" ht="32.25" customHeight="1">
      <c r="H935" s="71"/>
      <c r="W935" s="73"/>
    </row>
    <row r="936" spans="8:23" ht="32.25" customHeight="1">
      <c r="H936" s="71"/>
      <c r="W936" s="73"/>
    </row>
    <row r="937" spans="8:23" ht="32.25" customHeight="1">
      <c r="H937" s="71"/>
      <c r="W937" s="73"/>
    </row>
    <row r="938" spans="8:23" ht="32.25" customHeight="1">
      <c r="H938" s="71"/>
      <c r="W938" s="73"/>
    </row>
    <row r="939" spans="8:23" ht="32.25" customHeight="1">
      <c r="H939" s="71"/>
      <c r="W939" s="73"/>
    </row>
    <row r="940" spans="8:23" ht="32.25" customHeight="1">
      <c r="H940" s="71"/>
      <c r="W940" s="73"/>
    </row>
    <row r="941" spans="8:23" ht="32.25" customHeight="1">
      <c r="H941" s="71"/>
      <c r="W941" s="73"/>
    </row>
    <row r="942" spans="8:23" ht="32.25" customHeight="1">
      <c r="H942" s="71"/>
      <c r="W942" s="73"/>
    </row>
    <row r="943" spans="8:23" ht="32.25" customHeight="1">
      <c r="H943" s="71"/>
      <c r="W943" s="73"/>
    </row>
    <row r="944" spans="8:23" ht="32.25" customHeight="1">
      <c r="H944" s="71"/>
      <c r="W944" s="73"/>
    </row>
    <row r="945" spans="8:23" ht="32.25" customHeight="1">
      <c r="H945" s="71"/>
      <c r="W945" s="73"/>
    </row>
    <row r="946" spans="8:23" ht="32.25" customHeight="1">
      <c r="H946" s="71"/>
      <c r="W946" s="73"/>
    </row>
    <row r="947" spans="8:23" ht="32.25" customHeight="1">
      <c r="H947" s="71"/>
      <c r="W947" s="73"/>
    </row>
    <row r="948" spans="8:23" ht="32.25" customHeight="1">
      <c r="H948" s="71"/>
      <c r="W948" s="73"/>
    </row>
    <row r="949" spans="8:23" ht="32.25" customHeight="1">
      <c r="H949" s="71"/>
      <c r="W949" s="73"/>
    </row>
    <row r="950" spans="8:23" ht="32.25" customHeight="1">
      <c r="H950" s="71"/>
      <c r="W950" s="73"/>
    </row>
    <row r="951" spans="8:23" ht="32.25" customHeight="1">
      <c r="H951" s="71"/>
      <c r="W951" s="73"/>
    </row>
    <row r="952" spans="8:23" ht="32.25" customHeight="1">
      <c r="H952" s="71"/>
      <c r="W952" s="73"/>
    </row>
    <row r="953" spans="8:23" ht="32.25" customHeight="1">
      <c r="H953" s="71"/>
      <c r="W953" s="73"/>
    </row>
    <row r="954" spans="8:23" ht="32.25" customHeight="1">
      <c r="H954" s="71"/>
      <c r="W954" s="73"/>
    </row>
    <row r="955" spans="8:23" ht="32.25" customHeight="1">
      <c r="H955" s="71"/>
      <c r="W955" s="73"/>
    </row>
    <row r="956" spans="8:23" ht="32.25" customHeight="1">
      <c r="H956" s="71"/>
      <c r="W956" s="73"/>
    </row>
    <row r="957" spans="8:23" ht="32.25" customHeight="1">
      <c r="H957" s="71"/>
      <c r="W957" s="73"/>
    </row>
    <row r="958" spans="8:23" ht="32.25" customHeight="1">
      <c r="H958" s="71"/>
      <c r="W958" s="73"/>
    </row>
    <row r="959" spans="8:23" ht="32.25" customHeight="1">
      <c r="H959" s="71"/>
      <c r="W959" s="73"/>
    </row>
    <row r="960" spans="8:23" ht="32.25" customHeight="1">
      <c r="H960" s="71"/>
      <c r="W960" s="73"/>
    </row>
    <row r="961" spans="8:23" ht="32.25" customHeight="1">
      <c r="H961" s="71"/>
      <c r="W961" s="73"/>
    </row>
    <row r="962" spans="8:23" ht="32.25" customHeight="1">
      <c r="H962" s="71"/>
      <c r="W962" s="73"/>
    </row>
    <row r="963" spans="8:23" ht="32.25" customHeight="1">
      <c r="H963" s="71"/>
      <c r="W963" s="73"/>
    </row>
    <row r="964" spans="8:23" ht="32.25" customHeight="1">
      <c r="H964" s="71"/>
      <c r="W964" s="73"/>
    </row>
    <row r="965" spans="8:23" ht="32.25" customHeight="1">
      <c r="H965" s="71"/>
      <c r="W965" s="73"/>
    </row>
    <row r="966" spans="8:23" ht="32.25" customHeight="1">
      <c r="H966" s="71"/>
      <c r="W966" s="73"/>
    </row>
    <row r="967" spans="8:23" ht="32.25" customHeight="1">
      <c r="H967" s="71"/>
      <c r="W967" s="73"/>
    </row>
    <row r="968" spans="8:23" ht="32.25" customHeight="1">
      <c r="H968" s="71"/>
      <c r="W968" s="73"/>
    </row>
    <row r="969" spans="8:23" ht="32.25" customHeight="1">
      <c r="H969" s="71"/>
      <c r="W969" s="73"/>
    </row>
    <row r="970" spans="8:23" ht="32.25" customHeight="1">
      <c r="H970" s="71"/>
      <c r="W970" s="73"/>
    </row>
    <row r="971" spans="8:23" ht="32.25" customHeight="1">
      <c r="H971" s="71"/>
      <c r="W971" s="73"/>
    </row>
    <row r="972" spans="8:23" ht="32.25" customHeight="1">
      <c r="H972" s="71"/>
      <c r="W972" s="73"/>
    </row>
    <row r="973" spans="8:23" ht="32.25" customHeight="1">
      <c r="H973" s="71"/>
      <c r="W973" s="73"/>
    </row>
    <row r="974" spans="8:23" ht="32.25" customHeight="1">
      <c r="H974" s="71"/>
      <c r="W974" s="73"/>
    </row>
    <row r="975" spans="8:23" ht="32.25" customHeight="1">
      <c r="H975" s="71"/>
      <c r="W975" s="73"/>
    </row>
    <row r="976" spans="8:23" ht="32.25" customHeight="1">
      <c r="H976" s="71"/>
      <c r="W976" s="73"/>
    </row>
    <row r="977" spans="8:23" ht="32.25" customHeight="1">
      <c r="H977" s="71"/>
      <c r="W977" s="73"/>
    </row>
    <row r="978" spans="8:23" ht="32.25" customHeight="1">
      <c r="H978" s="71"/>
      <c r="W978" s="73"/>
    </row>
    <row r="979" spans="8:23" ht="32.25" customHeight="1">
      <c r="H979" s="71"/>
      <c r="W979" s="73"/>
    </row>
    <row r="980" spans="8:23" ht="32.25" customHeight="1">
      <c r="H980" s="71"/>
      <c r="W980" s="73"/>
    </row>
    <row r="981" spans="8:23" ht="32.25" customHeight="1">
      <c r="H981" s="71"/>
      <c r="W981" s="73"/>
    </row>
    <row r="982" spans="8:23" ht="32.25" customHeight="1">
      <c r="H982" s="71"/>
      <c r="W982" s="73"/>
    </row>
    <row r="983" spans="8:23" ht="32.25" customHeight="1">
      <c r="H983" s="71"/>
      <c r="W983" s="73"/>
    </row>
    <row r="984" spans="8:23" ht="32.25" customHeight="1">
      <c r="H984" s="71"/>
      <c r="W984" s="73"/>
    </row>
    <row r="985" spans="8:23" ht="32.25" customHeight="1">
      <c r="H985" s="71"/>
      <c r="W985" s="73"/>
    </row>
    <row r="986" spans="8:23" ht="32.25" customHeight="1">
      <c r="H986" s="71"/>
      <c r="W986" s="73"/>
    </row>
    <row r="987" spans="8:23" ht="32.25" customHeight="1">
      <c r="H987" s="71"/>
      <c r="W987" s="73"/>
    </row>
    <row r="988" spans="8:23" ht="32.25" customHeight="1">
      <c r="H988" s="71"/>
      <c r="W988" s="73"/>
    </row>
    <row r="989" spans="8:23" ht="32.25" customHeight="1">
      <c r="H989" s="71"/>
      <c r="W989" s="73"/>
    </row>
    <row r="990" spans="8:23" ht="32.25" customHeight="1">
      <c r="H990" s="71"/>
      <c r="W990" s="73"/>
    </row>
    <row r="991" spans="8:23" ht="32.25" customHeight="1">
      <c r="H991" s="71"/>
      <c r="W991" s="73"/>
    </row>
    <row r="992" spans="8:23" ht="32.25" customHeight="1">
      <c r="H992" s="71"/>
      <c r="W992" s="73"/>
    </row>
    <row r="993" spans="8:23" ht="32.25" customHeight="1">
      <c r="H993" s="71"/>
      <c r="W993" s="73"/>
    </row>
    <row r="994" spans="8:23" ht="32.25" customHeight="1">
      <c r="H994" s="71"/>
      <c r="W994" s="73"/>
    </row>
    <row r="995" spans="8:23" ht="32.25" customHeight="1">
      <c r="H995" s="71"/>
      <c r="W995" s="73"/>
    </row>
    <row r="996" spans="8:23" ht="32.25" customHeight="1">
      <c r="H996" s="71"/>
      <c r="W996" s="73"/>
    </row>
    <row r="997" spans="8:23" ht="32.25" customHeight="1">
      <c r="H997" s="71"/>
      <c r="W997" s="73"/>
    </row>
    <row r="998" spans="8:23" ht="32.25" customHeight="1">
      <c r="H998" s="71"/>
      <c r="W998" s="73"/>
    </row>
    <row r="999" spans="8:23" ht="32.25" customHeight="1">
      <c r="H999" s="71"/>
      <c r="W999" s="73"/>
    </row>
    <row r="1000" spans="8:23" ht="32.25" customHeight="1">
      <c r="H1000" s="71"/>
      <c r="W1000" s="73"/>
    </row>
    <row r="1001" spans="8:23" ht="32.25" customHeight="1">
      <c r="H1001" s="71"/>
      <c r="W1001" s="73"/>
    </row>
    <row r="1002" spans="8:23" ht="32.25" customHeight="1">
      <c r="H1002" s="71"/>
      <c r="W1002" s="73"/>
    </row>
  </sheetData>
  <autoFilter ref="A1:AF37" xr:uid="{00000000-0009-0000-0000-000004000000}"/>
  <mergeCells count="1">
    <mergeCell ref="P1:Q1"/>
  </mergeCells>
  <conditionalFormatting sqref="U41">
    <cfRule type="cellIs" dxfId="6" priority="1" operator="lessThan">
      <formula>0</formula>
    </cfRule>
  </conditionalFormatting>
  <conditionalFormatting sqref="U41">
    <cfRule type="cellIs" dxfId="5" priority="2" operator="greaterThan">
      <formula>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1"/>
  <sheetViews>
    <sheetView workbookViewId="0"/>
  </sheetViews>
  <sheetFormatPr defaultColWidth="14.42578125" defaultRowHeight="15.75" customHeight="1"/>
  <cols>
    <col min="1" max="1" width="4.5703125" customWidth="1"/>
    <col min="2" max="2" width="52.140625" customWidth="1"/>
    <col min="3" max="3" width="13.85546875" customWidth="1"/>
    <col min="4" max="4" width="13" customWidth="1"/>
    <col min="5" max="5" width="14.7109375" customWidth="1"/>
    <col min="6" max="6" width="13" customWidth="1"/>
    <col min="10" max="10" width="15.42578125" customWidth="1"/>
  </cols>
  <sheetData>
    <row r="1" spans="1:27" ht="15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ht="105">
      <c r="B2" s="30"/>
      <c r="C2" s="31" t="s">
        <v>49</v>
      </c>
      <c r="D2" s="31" t="s">
        <v>50</v>
      </c>
      <c r="E2" s="31" t="s">
        <v>51</v>
      </c>
      <c r="F2" s="31" t="s">
        <v>52</v>
      </c>
      <c r="G2" s="31" t="s">
        <v>53</v>
      </c>
      <c r="H2" s="32" t="s">
        <v>54</v>
      </c>
      <c r="I2" s="32" t="s">
        <v>55</v>
      </c>
      <c r="J2" s="33" t="s">
        <v>56</v>
      </c>
      <c r="K2" s="33" t="s">
        <v>57</v>
      </c>
      <c r="L2" s="33" t="s">
        <v>58</v>
      </c>
      <c r="M2" s="31" t="s">
        <v>59</v>
      </c>
      <c r="N2" s="31" t="s">
        <v>60</v>
      </c>
      <c r="O2" s="34" t="s">
        <v>10</v>
      </c>
      <c r="P2" s="34" t="s">
        <v>61</v>
      </c>
    </row>
    <row r="3" spans="1:27" ht="12.75">
      <c r="A3" s="35">
        <v>1</v>
      </c>
      <c r="B3" s="36" t="s">
        <v>12</v>
      </c>
      <c r="C3" s="37">
        <v>484</v>
      </c>
      <c r="D3" s="37">
        <v>9</v>
      </c>
      <c r="E3" s="37">
        <v>47</v>
      </c>
      <c r="F3" s="37">
        <v>31</v>
      </c>
      <c r="G3" s="38">
        <f t="shared" ref="G3:G36" si="0">E3/C3</f>
        <v>9.7107438016528921E-2</v>
      </c>
      <c r="H3" s="39"/>
      <c r="I3" s="40">
        <f t="shared" ref="I3:I20" si="1">H3/C3</f>
        <v>0</v>
      </c>
      <c r="J3" s="41">
        <v>346</v>
      </c>
      <c r="K3" s="41">
        <v>29</v>
      </c>
      <c r="L3" s="42">
        <f t="shared" ref="L3:L35" si="2">K3/J3</f>
        <v>8.3815028901734104E-2</v>
      </c>
      <c r="M3" s="37">
        <v>0</v>
      </c>
      <c r="N3" s="38">
        <f t="shared" ref="N3:N18" si="3">M3/C3</f>
        <v>0</v>
      </c>
      <c r="O3" s="43">
        <v>0</v>
      </c>
      <c r="P3" s="44">
        <f t="shared" ref="P3:P6" si="4">O3/C3</f>
        <v>0</v>
      </c>
    </row>
    <row r="4" spans="1:27" ht="12.75">
      <c r="A4" s="35">
        <v>2</v>
      </c>
      <c r="B4" s="36" t="s">
        <v>13</v>
      </c>
      <c r="C4" s="37">
        <v>817</v>
      </c>
      <c r="D4" s="37">
        <v>43</v>
      </c>
      <c r="E4" s="37">
        <v>55</v>
      </c>
      <c r="F4" s="37">
        <v>16</v>
      </c>
      <c r="G4" s="38">
        <f t="shared" si="0"/>
        <v>6.7319461444308448E-2</v>
      </c>
      <c r="H4" s="39">
        <v>6</v>
      </c>
      <c r="I4" s="40">
        <f t="shared" si="1"/>
        <v>7.3439412484700125E-3</v>
      </c>
      <c r="J4" s="41">
        <v>564</v>
      </c>
      <c r="K4" s="41">
        <v>16</v>
      </c>
      <c r="L4" s="42">
        <f t="shared" si="2"/>
        <v>2.8368794326241134E-2</v>
      </c>
      <c r="M4" s="37">
        <v>17</v>
      </c>
      <c r="N4" s="38">
        <f t="shared" si="3"/>
        <v>2.0807833537331701E-2</v>
      </c>
      <c r="O4" s="43">
        <v>0</v>
      </c>
      <c r="P4" s="44">
        <f t="shared" si="4"/>
        <v>0</v>
      </c>
    </row>
    <row r="5" spans="1:27" ht="12.75">
      <c r="A5" s="35">
        <v>3</v>
      </c>
      <c r="B5" s="36" t="s">
        <v>14</v>
      </c>
      <c r="C5" s="37">
        <v>1746</v>
      </c>
      <c r="D5" s="37">
        <v>53</v>
      </c>
      <c r="E5" s="37">
        <v>141</v>
      </c>
      <c r="F5" s="37">
        <v>141</v>
      </c>
      <c r="G5" s="38">
        <f t="shared" si="0"/>
        <v>8.0756013745704472E-2</v>
      </c>
      <c r="H5" s="39">
        <v>0</v>
      </c>
      <c r="I5" s="40">
        <f t="shared" si="1"/>
        <v>0</v>
      </c>
      <c r="J5" s="41">
        <v>359</v>
      </c>
      <c r="K5" s="41">
        <v>141</v>
      </c>
      <c r="L5" s="42">
        <f t="shared" si="2"/>
        <v>0.39275766016713093</v>
      </c>
      <c r="M5" s="37">
        <v>0</v>
      </c>
      <c r="N5" s="38">
        <f t="shared" si="3"/>
        <v>0</v>
      </c>
      <c r="O5" s="43">
        <v>0</v>
      </c>
      <c r="P5" s="44">
        <f t="shared" si="4"/>
        <v>0</v>
      </c>
    </row>
    <row r="6" spans="1:27" ht="22.5">
      <c r="A6" s="35">
        <v>4</v>
      </c>
      <c r="B6" s="36" t="s">
        <v>15</v>
      </c>
      <c r="C6" s="37">
        <v>771</v>
      </c>
      <c r="D6" s="37">
        <v>14</v>
      </c>
      <c r="E6" s="37">
        <v>43</v>
      </c>
      <c r="F6" s="37">
        <v>25</v>
      </c>
      <c r="G6" s="38">
        <f t="shared" si="0"/>
        <v>5.5771725032425425E-2</v>
      </c>
      <c r="H6" s="39">
        <v>0</v>
      </c>
      <c r="I6" s="40">
        <f t="shared" si="1"/>
        <v>0</v>
      </c>
      <c r="J6" s="41">
        <v>545</v>
      </c>
      <c r="K6" s="41">
        <v>67</v>
      </c>
      <c r="L6" s="42">
        <f t="shared" si="2"/>
        <v>0.12293577981651377</v>
      </c>
      <c r="M6" s="37">
        <v>0</v>
      </c>
      <c r="N6" s="38">
        <f t="shared" si="3"/>
        <v>0</v>
      </c>
      <c r="O6" s="43">
        <v>2</v>
      </c>
      <c r="P6" s="44">
        <f t="shared" si="4"/>
        <v>2.5940337224383916E-3</v>
      </c>
    </row>
    <row r="7" spans="1:27" ht="12.75">
      <c r="A7" s="35">
        <v>5</v>
      </c>
      <c r="B7" s="36" t="s">
        <v>16</v>
      </c>
      <c r="C7" s="37">
        <v>1151</v>
      </c>
      <c r="D7" s="37">
        <v>53</v>
      </c>
      <c r="E7" s="37">
        <v>101</v>
      </c>
      <c r="F7" s="37">
        <v>30</v>
      </c>
      <c r="G7" s="38">
        <f t="shared" si="0"/>
        <v>8.774978279756733E-2</v>
      </c>
      <c r="H7" s="39">
        <v>0</v>
      </c>
      <c r="I7" s="40">
        <f t="shared" si="1"/>
        <v>0</v>
      </c>
      <c r="J7" s="41">
        <v>876</v>
      </c>
      <c r="K7" s="41">
        <v>101</v>
      </c>
      <c r="L7" s="42">
        <f t="shared" si="2"/>
        <v>0.11529680365296803</v>
      </c>
      <c r="M7" s="37">
        <v>0</v>
      </c>
      <c r="N7" s="38">
        <f t="shared" si="3"/>
        <v>0</v>
      </c>
      <c r="O7" s="43">
        <v>0</v>
      </c>
      <c r="P7" s="44" t="s">
        <v>93</v>
      </c>
    </row>
    <row r="8" spans="1:27" ht="12.75">
      <c r="A8" s="35">
        <v>6</v>
      </c>
      <c r="B8" s="36" t="s">
        <v>17</v>
      </c>
      <c r="C8" s="37">
        <v>1019</v>
      </c>
      <c r="D8" s="37">
        <v>10</v>
      </c>
      <c r="E8" s="37">
        <v>76</v>
      </c>
      <c r="F8" s="37">
        <v>33</v>
      </c>
      <c r="G8" s="38">
        <f t="shared" si="0"/>
        <v>7.4582924435721301E-2</v>
      </c>
      <c r="H8" s="39">
        <v>0</v>
      </c>
      <c r="I8" s="40">
        <f t="shared" si="1"/>
        <v>0</v>
      </c>
      <c r="J8" s="41">
        <v>112</v>
      </c>
      <c r="K8" s="41">
        <v>38</v>
      </c>
      <c r="L8" s="42">
        <f t="shared" si="2"/>
        <v>0.3392857142857143</v>
      </c>
      <c r="M8" s="37">
        <v>0</v>
      </c>
      <c r="N8" s="38">
        <f t="shared" si="3"/>
        <v>0</v>
      </c>
      <c r="O8" s="43">
        <v>0</v>
      </c>
      <c r="P8" s="44">
        <f t="shared" ref="P8:P35" si="5">O8/C8</f>
        <v>0</v>
      </c>
    </row>
    <row r="9" spans="1:27" ht="12.75">
      <c r="A9" s="35">
        <v>7</v>
      </c>
      <c r="B9" s="36" t="s">
        <v>18</v>
      </c>
      <c r="C9" s="37">
        <v>1592</v>
      </c>
      <c r="D9" s="37">
        <v>30</v>
      </c>
      <c r="E9" s="37">
        <v>40</v>
      </c>
      <c r="F9" s="37">
        <v>40</v>
      </c>
      <c r="G9" s="38">
        <f t="shared" si="0"/>
        <v>2.5125628140703519E-2</v>
      </c>
      <c r="H9" s="39">
        <v>0</v>
      </c>
      <c r="I9" s="40">
        <f t="shared" si="1"/>
        <v>0</v>
      </c>
      <c r="J9" s="41">
        <v>1080</v>
      </c>
      <c r="K9" s="41">
        <v>40</v>
      </c>
      <c r="L9" s="42">
        <f t="shared" si="2"/>
        <v>3.7037037037037035E-2</v>
      </c>
      <c r="M9" s="37">
        <v>0</v>
      </c>
      <c r="N9" s="38">
        <f t="shared" si="3"/>
        <v>0</v>
      </c>
      <c r="O9" s="43">
        <v>0</v>
      </c>
      <c r="P9" s="44">
        <f t="shared" si="5"/>
        <v>0</v>
      </c>
    </row>
    <row r="10" spans="1:27" ht="12.75">
      <c r="A10" s="35">
        <v>8</v>
      </c>
      <c r="B10" s="36" t="s">
        <v>19</v>
      </c>
      <c r="C10" s="37">
        <v>739</v>
      </c>
      <c r="D10" s="37">
        <v>25</v>
      </c>
      <c r="E10" s="37">
        <v>19</v>
      </c>
      <c r="F10" s="37">
        <v>17</v>
      </c>
      <c r="G10" s="38">
        <f t="shared" si="0"/>
        <v>2.571041948579161E-2</v>
      </c>
      <c r="H10" s="39">
        <v>0</v>
      </c>
      <c r="I10" s="40">
        <f t="shared" si="1"/>
        <v>0</v>
      </c>
      <c r="J10" s="41">
        <v>154</v>
      </c>
      <c r="K10" s="41">
        <v>16</v>
      </c>
      <c r="L10" s="42">
        <f t="shared" si="2"/>
        <v>0.1038961038961039</v>
      </c>
      <c r="M10" s="37">
        <v>0</v>
      </c>
      <c r="N10" s="38">
        <f t="shared" si="3"/>
        <v>0</v>
      </c>
      <c r="O10" s="43">
        <v>0</v>
      </c>
      <c r="P10" s="44">
        <f t="shared" si="5"/>
        <v>0</v>
      </c>
    </row>
    <row r="11" spans="1:27" ht="12.75">
      <c r="A11" s="35">
        <v>9</v>
      </c>
      <c r="B11" s="36" t="s">
        <v>64</v>
      </c>
      <c r="C11" s="37">
        <v>948</v>
      </c>
      <c r="D11" s="37">
        <v>5</v>
      </c>
      <c r="E11" s="37">
        <v>126</v>
      </c>
      <c r="F11" s="37">
        <v>98</v>
      </c>
      <c r="G11" s="38">
        <f t="shared" si="0"/>
        <v>0.13291139240506328</v>
      </c>
      <c r="H11" s="39">
        <v>5</v>
      </c>
      <c r="I11" s="40">
        <f t="shared" si="1"/>
        <v>5.2742616033755272E-3</v>
      </c>
      <c r="J11" s="41">
        <v>633</v>
      </c>
      <c r="K11" s="41">
        <v>32</v>
      </c>
      <c r="L11" s="42">
        <f t="shared" si="2"/>
        <v>5.0552922590837282E-2</v>
      </c>
      <c r="M11" s="37">
        <v>0</v>
      </c>
      <c r="N11" s="38">
        <f t="shared" si="3"/>
        <v>0</v>
      </c>
      <c r="O11" s="43">
        <v>2</v>
      </c>
      <c r="P11" s="44">
        <f t="shared" si="5"/>
        <v>2.1097046413502108E-3</v>
      </c>
    </row>
    <row r="12" spans="1:27" ht="22.5">
      <c r="A12" s="35">
        <v>10</v>
      </c>
      <c r="B12" s="36" t="s">
        <v>33</v>
      </c>
      <c r="C12" s="37">
        <v>446</v>
      </c>
      <c r="D12" s="37">
        <v>0</v>
      </c>
      <c r="E12" s="37">
        <v>21</v>
      </c>
      <c r="F12" s="37">
        <v>18</v>
      </c>
      <c r="G12" s="38">
        <f t="shared" si="0"/>
        <v>4.708520179372197E-2</v>
      </c>
      <c r="H12" s="39">
        <v>0</v>
      </c>
      <c r="I12" s="40">
        <f t="shared" si="1"/>
        <v>0</v>
      </c>
      <c r="J12" s="41">
        <v>44</v>
      </c>
      <c r="K12" s="41">
        <v>19</v>
      </c>
      <c r="L12" s="42">
        <f t="shared" si="2"/>
        <v>0.43181818181818182</v>
      </c>
      <c r="M12" s="37">
        <v>0</v>
      </c>
      <c r="N12" s="38">
        <f t="shared" si="3"/>
        <v>0</v>
      </c>
      <c r="O12" s="43">
        <v>0</v>
      </c>
      <c r="P12" s="44">
        <f t="shared" si="5"/>
        <v>0</v>
      </c>
    </row>
    <row r="13" spans="1:27" ht="22.5">
      <c r="A13" s="35">
        <v>11</v>
      </c>
      <c r="B13" s="36" t="s">
        <v>21</v>
      </c>
      <c r="C13" s="37">
        <v>495</v>
      </c>
      <c r="D13" s="37">
        <v>15</v>
      </c>
      <c r="E13" s="37">
        <v>27</v>
      </c>
      <c r="F13" s="37">
        <v>20</v>
      </c>
      <c r="G13" s="38">
        <f t="shared" si="0"/>
        <v>5.4545454545454543E-2</v>
      </c>
      <c r="H13" s="39">
        <v>0</v>
      </c>
      <c r="I13" s="40">
        <f t="shared" si="1"/>
        <v>0</v>
      </c>
      <c r="J13" s="41">
        <v>495</v>
      </c>
      <c r="K13" s="41">
        <v>20</v>
      </c>
      <c r="L13" s="42">
        <f t="shared" si="2"/>
        <v>4.0404040404040407E-2</v>
      </c>
      <c r="M13" s="37">
        <v>5</v>
      </c>
      <c r="N13" s="38">
        <f t="shared" si="3"/>
        <v>1.0101010101010102E-2</v>
      </c>
      <c r="O13" s="43">
        <v>0</v>
      </c>
      <c r="P13" s="44">
        <f t="shared" si="5"/>
        <v>0</v>
      </c>
    </row>
    <row r="14" spans="1:27" ht="12.75">
      <c r="A14" s="35">
        <v>12</v>
      </c>
      <c r="B14" s="36" t="s">
        <v>22</v>
      </c>
      <c r="C14" s="37">
        <v>555</v>
      </c>
      <c r="D14" s="37">
        <v>4</v>
      </c>
      <c r="E14" s="37">
        <v>14</v>
      </c>
      <c r="F14" s="37">
        <v>14</v>
      </c>
      <c r="G14" s="38">
        <f t="shared" si="0"/>
        <v>2.5225225225225224E-2</v>
      </c>
      <c r="H14" s="39">
        <v>0</v>
      </c>
      <c r="I14" s="40">
        <f t="shared" si="1"/>
        <v>0</v>
      </c>
      <c r="J14" s="41">
        <v>57</v>
      </c>
      <c r="K14" s="41">
        <v>7</v>
      </c>
      <c r="L14" s="42">
        <f t="shared" si="2"/>
        <v>0.12280701754385964</v>
      </c>
      <c r="M14" s="37">
        <v>0</v>
      </c>
      <c r="N14" s="38">
        <f t="shared" si="3"/>
        <v>0</v>
      </c>
      <c r="O14" s="43">
        <v>0</v>
      </c>
      <c r="P14" s="44">
        <f t="shared" si="5"/>
        <v>0</v>
      </c>
    </row>
    <row r="15" spans="1:27" ht="12.75">
      <c r="A15" s="35">
        <v>13</v>
      </c>
      <c r="B15" s="36" t="s">
        <v>23</v>
      </c>
      <c r="C15" s="37">
        <v>444</v>
      </c>
      <c r="D15" s="37">
        <v>3</v>
      </c>
      <c r="E15" s="37">
        <v>27</v>
      </c>
      <c r="F15" s="37">
        <v>13</v>
      </c>
      <c r="G15" s="38">
        <f t="shared" si="0"/>
        <v>6.0810810810810814E-2</v>
      </c>
      <c r="H15" s="39">
        <v>0</v>
      </c>
      <c r="I15" s="40">
        <f t="shared" si="1"/>
        <v>0</v>
      </c>
      <c r="J15" s="41">
        <v>131</v>
      </c>
      <c r="K15" s="41">
        <v>57</v>
      </c>
      <c r="L15" s="42">
        <f t="shared" si="2"/>
        <v>0.4351145038167939</v>
      </c>
      <c r="M15" s="37">
        <v>10</v>
      </c>
      <c r="N15" s="38">
        <f t="shared" si="3"/>
        <v>2.2522522522522521E-2</v>
      </c>
      <c r="O15" s="43">
        <v>1</v>
      </c>
      <c r="P15" s="44">
        <f t="shared" si="5"/>
        <v>2.2522522522522522E-3</v>
      </c>
    </row>
    <row r="16" spans="1:27" ht="12.75">
      <c r="A16" s="35">
        <v>14</v>
      </c>
      <c r="B16" s="36" t="s">
        <v>24</v>
      </c>
      <c r="C16" s="37">
        <v>456</v>
      </c>
      <c r="D16" s="37">
        <v>20</v>
      </c>
      <c r="E16" s="37">
        <v>53</v>
      </c>
      <c r="F16" s="37">
        <v>14</v>
      </c>
      <c r="G16" s="38">
        <f t="shared" si="0"/>
        <v>0.1162280701754386</v>
      </c>
      <c r="H16" s="39">
        <v>0</v>
      </c>
      <c r="I16" s="40">
        <f t="shared" si="1"/>
        <v>0</v>
      </c>
      <c r="J16" s="41">
        <v>46</v>
      </c>
      <c r="K16" s="41">
        <v>9</v>
      </c>
      <c r="L16" s="42">
        <f t="shared" si="2"/>
        <v>0.19565217391304349</v>
      </c>
      <c r="M16" s="37">
        <v>0</v>
      </c>
      <c r="N16" s="38">
        <f t="shared" si="3"/>
        <v>0</v>
      </c>
      <c r="O16" s="43">
        <v>0</v>
      </c>
      <c r="P16" s="44">
        <f t="shared" si="5"/>
        <v>0</v>
      </c>
    </row>
    <row r="17" spans="1:16" ht="12.75">
      <c r="A17" s="35">
        <v>15</v>
      </c>
      <c r="B17" s="36" t="s">
        <v>25</v>
      </c>
      <c r="C17" s="37">
        <v>754</v>
      </c>
      <c r="D17" s="37">
        <v>18</v>
      </c>
      <c r="E17" s="37">
        <v>42</v>
      </c>
      <c r="F17" s="37">
        <v>36</v>
      </c>
      <c r="G17" s="38">
        <f t="shared" si="0"/>
        <v>5.5702917771883291E-2</v>
      </c>
      <c r="H17" s="39">
        <v>0</v>
      </c>
      <c r="I17" s="40">
        <f t="shared" si="1"/>
        <v>0</v>
      </c>
      <c r="J17" s="41">
        <v>120</v>
      </c>
      <c r="K17" s="41">
        <v>12</v>
      </c>
      <c r="L17" s="42">
        <f t="shared" si="2"/>
        <v>0.1</v>
      </c>
      <c r="M17" s="37">
        <v>0</v>
      </c>
      <c r="N17" s="38">
        <f t="shared" si="3"/>
        <v>0</v>
      </c>
      <c r="O17" s="43">
        <v>0</v>
      </c>
      <c r="P17" s="44">
        <f t="shared" si="5"/>
        <v>0</v>
      </c>
    </row>
    <row r="18" spans="1:16" ht="22.5">
      <c r="A18" s="35">
        <v>16</v>
      </c>
      <c r="B18" s="36" t="s">
        <v>27</v>
      </c>
      <c r="C18" s="37">
        <v>270</v>
      </c>
      <c r="D18" s="37">
        <v>8</v>
      </c>
      <c r="E18" s="37">
        <v>26</v>
      </c>
      <c r="F18" s="37">
        <v>26</v>
      </c>
      <c r="G18" s="38">
        <f t="shared" si="0"/>
        <v>9.6296296296296297E-2</v>
      </c>
      <c r="H18" s="39">
        <v>2</v>
      </c>
      <c r="I18" s="40">
        <f t="shared" si="1"/>
        <v>7.4074074074074077E-3</v>
      </c>
      <c r="J18" s="41">
        <v>30</v>
      </c>
      <c r="K18" s="41">
        <v>8</v>
      </c>
      <c r="L18" s="42">
        <f t="shared" si="2"/>
        <v>0.26666666666666666</v>
      </c>
      <c r="M18" s="37">
        <v>0</v>
      </c>
      <c r="N18" s="38">
        <f t="shared" si="3"/>
        <v>0</v>
      </c>
      <c r="O18" s="43">
        <v>1</v>
      </c>
      <c r="P18" s="44">
        <f t="shared" si="5"/>
        <v>3.7037037037037038E-3</v>
      </c>
    </row>
    <row r="19" spans="1:16" ht="12.75">
      <c r="A19" s="35">
        <v>17</v>
      </c>
      <c r="B19" s="36" t="s">
        <v>29</v>
      </c>
      <c r="C19" s="37">
        <v>912</v>
      </c>
      <c r="D19" s="37">
        <v>5</v>
      </c>
      <c r="E19" s="37">
        <v>133</v>
      </c>
      <c r="F19" s="37">
        <v>5</v>
      </c>
      <c r="G19" s="38">
        <f t="shared" si="0"/>
        <v>0.14583333333333334</v>
      </c>
      <c r="H19" s="39">
        <v>0</v>
      </c>
      <c r="I19" s="40">
        <f t="shared" si="1"/>
        <v>0</v>
      </c>
      <c r="J19" s="41">
        <v>388</v>
      </c>
      <c r="K19" s="41">
        <v>8</v>
      </c>
      <c r="L19" s="42">
        <f t="shared" si="2"/>
        <v>2.0618556701030927E-2</v>
      </c>
      <c r="M19" s="37">
        <v>0</v>
      </c>
      <c r="N19" s="50">
        <v>0</v>
      </c>
      <c r="O19" s="43">
        <v>3</v>
      </c>
      <c r="P19" s="44">
        <f t="shared" si="5"/>
        <v>3.2894736842105261E-3</v>
      </c>
    </row>
    <row r="20" spans="1:16" ht="12.75">
      <c r="A20" s="35">
        <v>18</v>
      </c>
      <c r="B20" s="36" t="s">
        <v>30</v>
      </c>
      <c r="C20" s="37">
        <v>537</v>
      </c>
      <c r="D20" s="37">
        <v>24</v>
      </c>
      <c r="E20" s="37">
        <v>36</v>
      </c>
      <c r="F20" s="37">
        <v>36</v>
      </c>
      <c r="G20" s="38">
        <f t="shared" si="0"/>
        <v>6.7039106145251395E-2</v>
      </c>
      <c r="H20" s="39">
        <v>0</v>
      </c>
      <c r="I20" s="40">
        <f t="shared" si="1"/>
        <v>0</v>
      </c>
      <c r="J20" s="41">
        <v>16</v>
      </c>
      <c r="K20" s="41">
        <v>16</v>
      </c>
      <c r="L20" s="42">
        <f t="shared" si="2"/>
        <v>1</v>
      </c>
      <c r="M20" s="37">
        <v>0</v>
      </c>
      <c r="N20" s="50">
        <f t="shared" ref="N20:N29" si="6">M20/C20</f>
        <v>0</v>
      </c>
      <c r="O20" s="43">
        <v>0</v>
      </c>
      <c r="P20" s="44">
        <f t="shared" si="5"/>
        <v>0</v>
      </c>
    </row>
    <row r="21" spans="1:16" ht="12.75">
      <c r="A21" s="35">
        <v>19</v>
      </c>
      <c r="B21" s="36" t="s">
        <v>31</v>
      </c>
      <c r="C21" s="37">
        <v>565</v>
      </c>
      <c r="D21" s="37">
        <v>56</v>
      </c>
      <c r="E21" s="37">
        <v>54</v>
      </c>
      <c r="F21" s="37">
        <v>37</v>
      </c>
      <c r="G21" s="38">
        <f t="shared" si="0"/>
        <v>9.5575221238938052E-2</v>
      </c>
      <c r="H21" s="39">
        <v>0</v>
      </c>
      <c r="I21" s="74">
        <v>0</v>
      </c>
      <c r="J21" s="41">
        <v>350</v>
      </c>
      <c r="K21" s="41">
        <v>48</v>
      </c>
      <c r="L21" s="42">
        <f t="shared" si="2"/>
        <v>0.13714285714285715</v>
      </c>
      <c r="M21" s="37">
        <v>23</v>
      </c>
      <c r="N21" s="38">
        <f t="shared" si="6"/>
        <v>4.0707964601769911E-2</v>
      </c>
      <c r="O21" s="43">
        <v>0</v>
      </c>
      <c r="P21" s="44">
        <f t="shared" si="5"/>
        <v>0</v>
      </c>
    </row>
    <row r="22" spans="1:16" ht="12.75">
      <c r="A22" s="35">
        <v>20</v>
      </c>
      <c r="B22" s="36" t="s">
        <v>32</v>
      </c>
      <c r="C22" s="37">
        <v>634</v>
      </c>
      <c r="D22" s="37">
        <v>15</v>
      </c>
      <c r="E22" s="37">
        <v>34</v>
      </c>
      <c r="F22" s="37">
        <v>31</v>
      </c>
      <c r="G22" s="38">
        <f t="shared" si="0"/>
        <v>5.362776025236593E-2</v>
      </c>
      <c r="H22" s="39">
        <v>0</v>
      </c>
      <c r="I22" s="40">
        <f t="shared" ref="I22:I36" si="7">H22/C22</f>
        <v>0</v>
      </c>
      <c r="J22" s="41">
        <v>434</v>
      </c>
      <c r="K22" s="41">
        <v>42</v>
      </c>
      <c r="L22" s="42">
        <f t="shared" si="2"/>
        <v>9.6774193548387094E-2</v>
      </c>
      <c r="M22" s="37">
        <v>0</v>
      </c>
      <c r="N22" s="38">
        <f t="shared" si="6"/>
        <v>0</v>
      </c>
      <c r="O22" s="43">
        <v>0</v>
      </c>
      <c r="P22" s="44">
        <f t="shared" si="5"/>
        <v>0</v>
      </c>
    </row>
    <row r="23" spans="1:16" ht="12.75">
      <c r="A23" s="35">
        <v>21</v>
      </c>
      <c r="B23" s="36" t="s">
        <v>34</v>
      </c>
      <c r="C23" s="37">
        <v>533</v>
      </c>
      <c r="D23" s="37">
        <v>11</v>
      </c>
      <c r="E23" s="37">
        <v>54</v>
      </c>
      <c r="F23" s="37">
        <v>54</v>
      </c>
      <c r="G23" s="38">
        <f t="shared" si="0"/>
        <v>0.10131332082551595</v>
      </c>
      <c r="H23" s="39">
        <v>0</v>
      </c>
      <c r="I23" s="40">
        <f t="shared" si="7"/>
        <v>0</v>
      </c>
      <c r="J23" s="41">
        <v>37</v>
      </c>
      <c r="K23" s="41">
        <v>13</v>
      </c>
      <c r="L23" s="42">
        <f t="shared" si="2"/>
        <v>0.35135135135135137</v>
      </c>
      <c r="M23" s="37">
        <v>15</v>
      </c>
      <c r="N23" s="38">
        <f t="shared" si="6"/>
        <v>2.8142589118198873E-2</v>
      </c>
      <c r="O23" s="43">
        <v>0</v>
      </c>
      <c r="P23" s="44">
        <f t="shared" si="5"/>
        <v>0</v>
      </c>
    </row>
    <row r="24" spans="1:16" ht="12.75">
      <c r="A24" s="35">
        <v>22</v>
      </c>
      <c r="B24" s="36" t="s">
        <v>35</v>
      </c>
      <c r="C24" s="37">
        <v>197</v>
      </c>
      <c r="D24" s="37">
        <v>8</v>
      </c>
      <c r="E24" s="37">
        <v>19</v>
      </c>
      <c r="F24" s="37">
        <v>15</v>
      </c>
      <c r="G24" s="38">
        <f t="shared" si="0"/>
        <v>9.6446700507614211E-2</v>
      </c>
      <c r="H24" s="39">
        <v>3</v>
      </c>
      <c r="I24" s="40">
        <f t="shared" si="7"/>
        <v>1.5228426395939087E-2</v>
      </c>
      <c r="J24" s="41">
        <v>18</v>
      </c>
      <c r="K24" s="41">
        <v>3</v>
      </c>
      <c r="L24" s="42">
        <f t="shared" si="2"/>
        <v>0.16666666666666666</v>
      </c>
      <c r="M24" s="37">
        <v>0</v>
      </c>
      <c r="N24" s="38">
        <f t="shared" si="6"/>
        <v>0</v>
      </c>
      <c r="O24" s="43">
        <v>0</v>
      </c>
      <c r="P24" s="44">
        <f t="shared" si="5"/>
        <v>0</v>
      </c>
    </row>
    <row r="25" spans="1:16" ht="22.5">
      <c r="A25" s="35">
        <v>23</v>
      </c>
      <c r="B25" s="36" t="s">
        <v>36</v>
      </c>
      <c r="C25" s="37">
        <v>928</v>
      </c>
      <c r="D25" s="37">
        <v>28</v>
      </c>
      <c r="E25" s="37">
        <v>77</v>
      </c>
      <c r="F25" s="37">
        <v>65</v>
      </c>
      <c r="G25" s="38">
        <f t="shared" si="0"/>
        <v>8.2974137931034489E-2</v>
      </c>
      <c r="H25" s="39">
        <v>0</v>
      </c>
      <c r="I25" s="40">
        <f t="shared" si="7"/>
        <v>0</v>
      </c>
      <c r="J25" s="41">
        <v>665</v>
      </c>
      <c r="K25" s="41">
        <v>132</v>
      </c>
      <c r="L25" s="42">
        <f t="shared" si="2"/>
        <v>0.19849624060150375</v>
      </c>
      <c r="M25" s="37">
        <v>20</v>
      </c>
      <c r="N25" s="38">
        <f t="shared" si="6"/>
        <v>2.1551724137931036E-2</v>
      </c>
      <c r="O25" s="43">
        <v>0</v>
      </c>
      <c r="P25" s="44">
        <f t="shared" si="5"/>
        <v>0</v>
      </c>
    </row>
    <row r="26" spans="1:16" ht="12.75">
      <c r="A26" s="35">
        <v>24</v>
      </c>
      <c r="B26" s="36" t="s">
        <v>37</v>
      </c>
      <c r="C26" s="37">
        <v>1037</v>
      </c>
      <c r="D26" s="37">
        <v>10</v>
      </c>
      <c r="E26" s="37">
        <v>156</v>
      </c>
      <c r="F26" s="37">
        <v>28</v>
      </c>
      <c r="G26" s="38">
        <f t="shared" si="0"/>
        <v>0.15043394406943106</v>
      </c>
      <c r="H26" s="39">
        <v>12</v>
      </c>
      <c r="I26" s="40">
        <f t="shared" si="7"/>
        <v>1.1571841851494697E-2</v>
      </c>
      <c r="J26" s="41">
        <v>813</v>
      </c>
      <c r="K26" s="41">
        <v>52</v>
      </c>
      <c r="L26" s="42">
        <f t="shared" si="2"/>
        <v>6.3960639606396058E-2</v>
      </c>
      <c r="M26" s="37">
        <v>20</v>
      </c>
      <c r="N26" s="38">
        <f t="shared" si="6"/>
        <v>1.9286403085824494E-2</v>
      </c>
      <c r="O26" s="43">
        <v>2</v>
      </c>
      <c r="P26" s="44">
        <f t="shared" si="5"/>
        <v>1.9286403085824494E-3</v>
      </c>
    </row>
    <row r="27" spans="1:16" ht="12.75">
      <c r="A27" s="35">
        <v>25</v>
      </c>
      <c r="B27" s="36" t="s">
        <v>38</v>
      </c>
      <c r="C27" s="37">
        <v>705</v>
      </c>
      <c r="D27" s="37">
        <v>7</v>
      </c>
      <c r="E27" s="37">
        <v>73</v>
      </c>
      <c r="F27" s="37">
        <v>25</v>
      </c>
      <c r="G27" s="38">
        <f t="shared" si="0"/>
        <v>0.10354609929078014</v>
      </c>
      <c r="H27" s="39">
        <v>0</v>
      </c>
      <c r="I27" s="40">
        <f t="shared" si="7"/>
        <v>0</v>
      </c>
      <c r="J27" s="41">
        <v>705</v>
      </c>
      <c r="K27" s="41">
        <v>25</v>
      </c>
      <c r="L27" s="42">
        <f t="shared" si="2"/>
        <v>3.5460992907801421E-2</v>
      </c>
      <c r="M27" s="37">
        <v>0</v>
      </c>
      <c r="N27" s="38">
        <f t="shared" si="6"/>
        <v>0</v>
      </c>
      <c r="O27" s="43">
        <v>1</v>
      </c>
      <c r="P27" s="44">
        <f t="shared" si="5"/>
        <v>1.4184397163120568E-3</v>
      </c>
    </row>
    <row r="28" spans="1:16" ht="22.5">
      <c r="A28" s="35">
        <v>26</v>
      </c>
      <c r="B28" s="36" t="s">
        <v>39</v>
      </c>
      <c r="C28" s="37">
        <v>1147</v>
      </c>
      <c r="D28" s="37">
        <v>39</v>
      </c>
      <c r="E28" s="37">
        <v>56</v>
      </c>
      <c r="F28" s="37">
        <v>49</v>
      </c>
      <c r="G28" s="38">
        <f t="shared" si="0"/>
        <v>4.8823016564952047E-2</v>
      </c>
      <c r="H28" s="39">
        <v>0</v>
      </c>
      <c r="I28" s="40">
        <f t="shared" si="7"/>
        <v>0</v>
      </c>
      <c r="J28" s="41">
        <v>825</v>
      </c>
      <c r="K28" s="41">
        <v>47</v>
      </c>
      <c r="L28" s="42">
        <f t="shared" si="2"/>
        <v>5.6969696969696969E-2</v>
      </c>
      <c r="M28" s="37">
        <v>13</v>
      </c>
      <c r="N28" s="38">
        <f t="shared" si="6"/>
        <v>1.1333914559721011E-2</v>
      </c>
      <c r="O28" s="43">
        <v>0</v>
      </c>
      <c r="P28" s="44">
        <f t="shared" si="5"/>
        <v>0</v>
      </c>
    </row>
    <row r="29" spans="1:16" ht="12.75">
      <c r="A29" s="35">
        <v>27</v>
      </c>
      <c r="B29" s="36" t="s">
        <v>40</v>
      </c>
      <c r="C29" s="37">
        <v>736</v>
      </c>
      <c r="D29" s="37">
        <v>23</v>
      </c>
      <c r="E29" s="37">
        <v>35</v>
      </c>
      <c r="F29" s="37">
        <v>17</v>
      </c>
      <c r="G29" s="38">
        <f t="shared" si="0"/>
        <v>4.755434782608696E-2</v>
      </c>
      <c r="H29" s="39">
        <v>0</v>
      </c>
      <c r="I29" s="40">
        <f t="shared" si="7"/>
        <v>0</v>
      </c>
      <c r="J29" s="41">
        <v>122</v>
      </c>
      <c r="K29" s="41">
        <v>32</v>
      </c>
      <c r="L29" s="42">
        <f t="shared" si="2"/>
        <v>0.26229508196721313</v>
      </c>
      <c r="M29" s="37">
        <v>0</v>
      </c>
      <c r="N29" s="38">
        <f t="shared" si="6"/>
        <v>0</v>
      </c>
      <c r="O29" s="43">
        <v>1</v>
      </c>
      <c r="P29" s="44">
        <f t="shared" si="5"/>
        <v>1.358695652173913E-3</v>
      </c>
    </row>
    <row r="30" spans="1:16" ht="12.75">
      <c r="A30" s="35">
        <v>28</v>
      </c>
      <c r="B30" s="36" t="s">
        <v>41</v>
      </c>
      <c r="C30" s="37">
        <v>303</v>
      </c>
      <c r="D30" s="37">
        <v>5</v>
      </c>
      <c r="E30" s="37">
        <v>17</v>
      </c>
      <c r="F30" s="37">
        <v>9</v>
      </c>
      <c r="G30" s="38">
        <f t="shared" si="0"/>
        <v>5.6105610561056105E-2</v>
      </c>
      <c r="H30" s="39">
        <v>0</v>
      </c>
      <c r="I30" s="40">
        <f t="shared" si="7"/>
        <v>0</v>
      </c>
      <c r="J30" s="41">
        <v>52</v>
      </c>
      <c r="K30" s="41">
        <v>4</v>
      </c>
      <c r="L30" s="42">
        <f t="shared" si="2"/>
        <v>7.6923076923076927E-2</v>
      </c>
      <c r="M30" s="37">
        <v>0</v>
      </c>
      <c r="N30" s="50">
        <v>0</v>
      </c>
      <c r="O30" s="43">
        <v>0</v>
      </c>
      <c r="P30" s="44">
        <f t="shared" si="5"/>
        <v>0</v>
      </c>
    </row>
    <row r="31" spans="1:16" ht="22.5">
      <c r="A31" s="35">
        <v>29</v>
      </c>
      <c r="B31" s="36" t="s">
        <v>65</v>
      </c>
      <c r="C31" s="37">
        <v>577</v>
      </c>
      <c r="D31" s="37">
        <v>10</v>
      </c>
      <c r="E31" s="37">
        <v>37</v>
      </c>
      <c r="F31" s="37">
        <v>16</v>
      </c>
      <c r="G31" s="38">
        <f t="shared" si="0"/>
        <v>6.4124783362218371E-2</v>
      </c>
      <c r="H31" s="39">
        <v>5</v>
      </c>
      <c r="I31" s="40">
        <f t="shared" si="7"/>
        <v>8.6655112651646445E-3</v>
      </c>
      <c r="J31" s="41">
        <v>87</v>
      </c>
      <c r="K31" s="41">
        <v>60</v>
      </c>
      <c r="L31" s="42">
        <f t="shared" si="2"/>
        <v>0.68965517241379315</v>
      </c>
      <c r="M31" s="37">
        <v>0</v>
      </c>
      <c r="N31" s="38">
        <f t="shared" ref="N31:N35" si="8">M31/C31</f>
        <v>0</v>
      </c>
      <c r="O31" s="43">
        <v>0</v>
      </c>
      <c r="P31" s="44">
        <f t="shared" si="5"/>
        <v>0</v>
      </c>
    </row>
    <row r="32" spans="1:16" ht="22.5">
      <c r="A32" s="35">
        <v>30</v>
      </c>
      <c r="B32" s="36" t="s">
        <v>43</v>
      </c>
      <c r="C32" s="37">
        <v>595</v>
      </c>
      <c r="D32" s="37">
        <v>4</v>
      </c>
      <c r="E32" s="37">
        <v>63</v>
      </c>
      <c r="F32" s="37">
        <v>53</v>
      </c>
      <c r="G32" s="38">
        <f t="shared" si="0"/>
        <v>0.10588235294117647</v>
      </c>
      <c r="H32" s="39">
        <v>0</v>
      </c>
      <c r="I32" s="40">
        <f t="shared" si="7"/>
        <v>0</v>
      </c>
      <c r="J32" s="41">
        <v>89</v>
      </c>
      <c r="K32" s="41">
        <v>22</v>
      </c>
      <c r="L32" s="42">
        <f t="shared" si="2"/>
        <v>0.24719101123595505</v>
      </c>
      <c r="M32" s="37">
        <v>0</v>
      </c>
      <c r="N32" s="38">
        <f t="shared" si="8"/>
        <v>0</v>
      </c>
      <c r="O32" s="43">
        <v>0</v>
      </c>
      <c r="P32" s="44">
        <f t="shared" si="5"/>
        <v>0</v>
      </c>
    </row>
    <row r="33" spans="1:17" ht="22.5">
      <c r="A33" s="35">
        <v>31</v>
      </c>
      <c r="B33" s="36" t="s">
        <v>44</v>
      </c>
      <c r="C33" s="37">
        <v>250</v>
      </c>
      <c r="D33" s="37">
        <v>15</v>
      </c>
      <c r="E33" s="37">
        <v>23</v>
      </c>
      <c r="F33" s="37">
        <v>11</v>
      </c>
      <c r="G33" s="38">
        <f t="shared" si="0"/>
        <v>9.1999999999999998E-2</v>
      </c>
      <c r="H33" s="39">
        <v>0</v>
      </c>
      <c r="I33" s="40">
        <f t="shared" si="7"/>
        <v>0</v>
      </c>
      <c r="J33" s="41">
        <v>46</v>
      </c>
      <c r="K33" s="41">
        <v>22</v>
      </c>
      <c r="L33" s="42">
        <f t="shared" si="2"/>
        <v>0.47826086956521741</v>
      </c>
      <c r="M33" s="37">
        <v>5</v>
      </c>
      <c r="N33" s="38">
        <f t="shared" si="8"/>
        <v>0.02</v>
      </c>
      <c r="O33" s="43">
        <v>0</v>
      </c>
      <c r="P33" s="44">
        <f t="shared" si="5"/>
        <v>0</v>
      </c>
    </row>
    <row r="34" spans="1:17" ht="12.75">
      <c r="A34" s="35">
        <v>32</v>
      </c>
      <c r="B34" s="36" t="s">
        <v>45</v>
      </c>
      <c r="C34" s="37">
        <v>365</v>
      </c>
      <c r="D34" s="37">
        <v>2</v>
      </c>
      <c r="E34" s="37">
        <v>21</v>
      </c>
      <c r="F34" s="37">
        <v>10</v>
      </c>
      <c r="G34" s="38">
        <f t="shared" si="0"/>
        <v>5.7534246575342465E-2</v>
      </c>
      <c r="H34" s="39">
        <v>0</v>
      </c>
      <c r="I34" s="40">
        <f t="shared" si="7"/>
        <v>0</v>
      </c>
      <c r="J34" s="41">
        <v>266</v>
      </c>
      <c r="K34" s="41">
        <v>10</v>
      </c>
      <c r="L34" s="42">
        <f t="shared" si="2"/>
        <v>3.7593984962406013E-2</v>
      </c>
      <c r="M34" s="37">
        <v>0</v>
      </c>
      <c r="N34" s="38">
        <f t="shared" si="8"/>
        <v>0</v>
      </c>
      <c r="O34" s="43">
        <v>0</v>
      </c>
      <c r="P34" s="44">
        <f t="shared" si="5"/>
        <v>0</v>
      </c>
    </row>
    <row r="35" spans="1:17" ht="12.75">
      <c r="A35" s="35">
        <v>33</v>
      </c>
      <c r="B35" s="36" t="s">
        <v>47</v>
      </c>
      <c r="C35" s="37">
        <v>418</v>
      </c>
      <c r="D35" s="37">
        <v>42</v>
      </c>
      <c r="E35" s="37">
        <v>31</v>
      </c>
      <c r="F35" s="37">
        <v>31</v>
      </c>
      <c r="G35" s="38">
        <f t="shared" si="0"/>
        <v>7.4162679425837319E-2</v>
      </c>
      <c r="H35" s="39">
        <v>0</v>
      </c>
      <c r="I35" s="40">
        <f t="shared" si="7"/>
        <v>0</v>
      </c>
      <c r="J35" s="41">
        <v>269</v>
      </c>
      <c r="K35" s="41">
        <v>0</v>
      </c>
      <c r="L35" s="42">
        <f t="shared" si="2"/>
        <v>0</v>
      </c>
      <c r="M35" s="37">
        <v>0</v>
      </c>
      <c r="N35" s="38">
        <f t="shared" si="8"/>
        <v>0</v>
      </c>
      <c r="O35" s="43">
        <v>0</v>
      </c>
      <c r="P35" s="44">
        <f t="shared" si="5"/>
        <v>0</v>
      </c>
      <c r="Q35" s="18" t="s">
        <v>66</v>
      </c>
    </row>
    <row r="36" spans="1:17" ht="12.75">
      <c r="A36" s="51"/>
      <c r="C36" s="52">
        <f t="shared" ref="C36:F36" si="9">SUM(C3:C35)</f>
        <v>23126</v>
      </c>
      <c r="D36" s="52">
        <f t="shared" si="9"/>
        <v>614</v>
      </c>
      <c r="E36" s="52">
        <f t="shared" si="9"/>
        <v>1777</v>
      </c>
      <c r="F36" s="52">
        <f t="shared" si="9"/>
        <v>1064</v>
      </c>
      <c r="G36" s="38">
        <f t="shared" si="0"/>
        <v>7.6839920435873038E-2</v>
      </c>
      <c r="H36" s="52">
        <f>SUM(H3:H35)</f>
        <v>33</v>
      </c>
      <c r="I36" s="40">
        <f t="shared" si="7"/>
        <v>1.4269653204185765E-3</v>
      </c>
      <c r="J36" s="52">
        <f t="shared" ref="J36:K36" si="10">SUM(J3:J35)</f>
        <v>10774</v>
      </c>
      <c r="K36" s="52">
        <f t="shared" si="10"/>
        <v>1148</v>
      </c>
      <c r="M36" s="52">
        <f>SUM(M3:M35)</f>
        <v>128</v>
      </c>
      <c r="O36" s="52">
        <f>SUM(O3:O35)</f>
        <v>13</v>
      </c>
    </row>
    <row r="37" spans="1:17" ht="12.75">
      <c r="A37" s="51"/>
    </row>
    <row r="38" spans="1:17" ht="12.75">
      <c r="A38" s="51"/>
    </row>
    <row r="39" spans="1:17" ht="12.75">
      <c r="A39" s="51"/>
    </row>
    <row r="40" spans="1:17" ht="12.75">
      <c r="A40" s="51"/>
    </row>
    <row r="41" spans="1:17" ht="12.75">
      <c r="A41" s="51"/>
    </row>
    <row r="42" spans="1:17" ht="12.75">
      <c r="A42" s="51"/>
    </row>
    <row r="43" spans="1:17" ht="12.75">
      <c r="A43" s="51"/>
    </row>
    <row r="44" spans="1:17" ht="12.75">
      <c r="A44" s="51"/>
    </row>
    <row r="45" spans="1:17" ht="12.75">
      <c r="A45" s="51"/>
    </row>
    <row r="46" spans="1:17" ht="12.75">
      <c r="A46" s="51"/>
    </row>
    <row r="47" spans="1:17" ht="12.75">
      <c r="A47" s="51"/>
    </row>
    <row r="48" spans="1:17" ht="12.75">
      <c r="A48" s="51"/>
    </row>
    <row r="49" spans="1:1" ht="12.75">
      <c r="A49" s="51"/>
    </row>
    <row r="50" spans="1:1" ht="12.75">
      <c r="A50" s="51"/>
    </row>
    <row r="51" spans="1:1" ht="12.75">
      <c r="A51" s="51"/>
    </row>
    <row r="52" spans="1:1" ht="12.75">
      <c r="A52" s="51"/>
    </row>
    <row r="53" spans="1:1" ht="12.75">
      <c r="A53" s="51"/>
    </row>
    <row r="54" spans="1:1" ht="12.75">
      <c r="A54" s="51"/>
    </row>
    <row r="55" spans="1:1" ht="12.75">
      <c r="A55" s="51"/>
    </row>
    <row r="56" spans="1:1" ht="12.75">
      <c r="A56" s="51"/>
    </row>
    <row r="57" spans="1:1" ht="12.75">
      <c r="A57" s="51"/>
    </row>
    <row r="58" spans="1:1" ht="12.75">
      <c r="A58" s="51"/>
    </row>
    <row r="59" spans="1:1" ht="12.75">
      <c r="A59" s="51"/>
    </row>
    <row r="60" spans="1:1" ht="12.75">
      <c r="A60" s="51"/>
    </row>
    <row r="61" spans="1:1" ht="12.75">
      <c r="A61" s="51"/>
    </row>
    <row r="62" spans="1:1" ht="12.75">
      <c r="A62" s="51"/>
    </row>
    <row r="63" spans="1:1" ht="12.75">
      <c r="A63" s="51"/>
    </row>
    <row r="64" spans="1:1" ht="12.75">
      <c r="A64" s="51"/>
    </row>
    <row r="65" spans="1:1" ht="12.75">
      <c r="A65" s="51"/>
    </row>
    <row r="66" spans="1:1" ht="12.75">
      <c r="A66" s="51"/>
    </row>
    <row r="67" spans="1:1" ht="12.75">
      <c r="A67" s="51"/>
    </row>
    <row r="68" spans="1:1" ht="12.75">
      <c r="A68" s="51"/>
    </row>
    <row r="69" spans="1:1" ht="12.75">
      <c r="A69" s="51"/>
    </row>
    <row r="70" spans="1:1" ht="12.75">
      <c r="A70" s="51"/>
    </row>
    <row r="71" spans="1:1" ht="12.75">
      <c r="A71" s="51"/>
    </row>
    <row r="72" spans="1:1" ht="12.75">
      <c r="A72" s="51"/>
    </row>
    <row r="73" spans="1:1" ht="12.75">
      <c r="A73" s="51"/>
    </row>
    <row r="74" spans="1:1" ht="12.75">
      <c r="A74" s="51"/>
    </row>
    <row r="75" spans="1:1" ht="12.75">
      <c r="A75" s="51"/>
    </row>
    <row r="76" spans="1:1" ht="12.75">
      <c r="A76" s="51"/>
    </row>
    <row r="77" spans="1:1" ht="12.75">
      <c r="A77" s="51"/>
    </row>
    <row r="78" spans="1:1" ht="12.75">
      <c r="A78" s="51"/>
    </row>
    <row r="79" spans="1:1" ht="12.75">
      <c r="A79" s="51"/>
    </row>
    <row r="80" spans="1:1" ht="12.75">
      <c r="A80" s="51"/>
    </row>
    <row r="81" spans="1:1" ht="12.75">
      <c r="A81" s="51"/>
    </row>
    <row r="82" spans="1:1" ht="12.75">
      <c r="A82" s="51"/>
    </row>
    <row r="83" spans="1:1" ht="12.75">
      <c r="A83" s="51"/>
    </row>
    <row r="84" spans="1:1" ht="12.75">
      <c r="A84" s="51"/>
    </row>
    <row r="85" spans="1:1" ht="12.75">
      <c r="A85" s="51"/>
    </row>
    <row r="86" spans="1:1" ht="12.75">
      <c r="A86" s="51"/>
    </row>
    <row r="87" spans="1:1" ht="12.75">
      <c r="A87" s="51"/>
    </row>
    <row r="88" spans="1:1" ht="12.75">
      <c r="A88" s="51"/>
    </row>
    <row r="89" spans="1:1" ht="12.75">
      <c r="A89" s="51"/>
    </row>
    <row r="90" spans="1:1" ht="12.75">
      <c r="A90" s="51"/>
    </row>
    <row r="91" spans="1:1" ht="12.75">
      <c r="A91" s="51"/>
    </row>
    <row r="92" spans="1:1" ht="12.75">
      <c r="A92" s="51"/>
    </row>
    <row r="93" spans="1:1" ht="12.75">
      <c r="A93" s="51"/>
    </row>
    <row r="94" spans="1:1" ht="12.75">
      <c r="A94" s="51"/>
    </row>
    <row r="95" spans="1:1" ht="12.75">
      <c r="A95" s="51"/>
    </row>
    <row r="96" spans="1:1" ht="12.75">
      <c r="A96" s="51"/>
    </row>
    <row r="97" spans="1:1" ht="12.75">
      <c r="A97" s="51"/>
    </row>
    <row r="98" spans="1:1" ht="12.75">
      <c r="A98" s="51"/>
    </row>
    <row r="99" spans="1:1" ht="12.75">
      <c r="A99" s="51"/>
    </row>
    <row r="100" spans="1:1" ht="12.75">
      <c r="A100" s="51"/>
    </row>
    <row r="101" spans="1:1" ht="12.75">
      <c r="A101" s="51"/>
    </row>
    <row r="102" spans="1:1" ht="12.75">
      <c r="A102" s="51"/>
    </row>
    <row r="103" spans="1:1" ht="12.75">
      <c r="A103" s="51"/>
    </row>
    <row r="104" spans="1:1" ht="12.75">
      <c r="A104" s="51"/>
    </row>
    <row r="105" spans="1:1" ht="12.75">
      <c r="A105" s="51"/>
    </row>
    <row r="106" spans="1:1" ht="12.75">
      <c r="A106" s="51"/>
    </row>
    <row r="107" spans="1:1" ht="12.75">
      <c r="A107" s="51"/>
    </row>
    <row r="108" spans="1:1" ht="12.75">
      <c r="A108" s="51"/>
    </row>
    <row r="109" spans="1:1" ht="12.75">
      <c r="A109" s="51"/>
    </row>
    <row r="110" spans="1:1" ht="12.75">
      <c r="A110" s="51"/>
    </row>
    <row r="111" spans="1:1" ht="12.75">
      <c r="A111" s="51"/>
    </row>
    <row r="112" spans="1:1" ht="12.75">
      <c r="A112" s="51"/>
    </row>
    <row r="113" spans="1:1" ht="12.75">
      <c r="A113" s="51"/>
    </row>
    <row r="114" spans="1:1" ht="12.75">
      <c r="A114" s="51"/>
    </row>
    <row r="115" spans="1:1" ht="12.75">
      <c r="A115" s="51"/>
    </row>
    <row r="116" spans="1:1" ht="12.75">
      <c r="A116" s="51"/>
    </row>
    <row r="117" spans="1:1" ht="12.75">
      <c r="A117" s="51"/>
    </row>
    <row r="118" spans="1:1" ht="12.75">
      <c r="A118" s="51"/>
    </row>
    <row r="119" spans="1:1" ht="12.75">
      <c r="A119" s="51"/>
    </row>
    <row r="120" spans="1:1" ht="12.75">
      <c r="A120" s="51"/>
    </row>
    <row r="121" spans="1:1" ht="12.75">
      <c r="A121" s="51"/>
    </row>
    <row r="122" spans="1:1" ht="12.75">
      <c r="A122" s="51"/>
    </row>
    <row r="123" spans="1:1" ht="12.75">
      <c r="A123" s="51"/>
    </row>
    <row r="124" spans="1:1" ht="12.75">
      <c r="A124" s="51"/>
    </row>
    <row r="125" spans="1:1" ht="12.75">
      <c r="A125" s="51"/>
    </row>
    <row r="126" spans="1:1" ht="12.75">
      <c r="A126" s="51"/>
    </row>
    <row r="127" spans="1:1" ht="12.75">
      <c r="A127" s="51"/>
    </row>
    <row r="128" spans="1:1" ht="12.75">
      <c r="A128" s="51"/>
    </row>
    <row r="129" spans="1:1" ht="12.75">
      <c r="A129" s="51"/>
    </row>
    <row r="130" spans="1:1" ht="12.75">
      <c r="A130" s="51"/>
    </row>
    <row r="131" spans="1:1" ht="12.75">
      <c r="A131" s="51"/>
    </row>
    <row r="132" spans="1:1" ht="12.75">
      <c r="A132" s="51"/>
    </row>
    <row r="133" spans="1:1" ht="12.75">
      <c r="A133" s="51"/>
    </row>
    <row r="134" spans="1:1" ht="12.75">
      <c r="A134" s="51"/>
    </row>
    <row r="135" spans="1:1" ht="12.75">
      <c r="A135" s="51"/>
    </row>
    <row r="136" spans="1:1" ht="12.75">
      <c r="A136" s="51"/>
    </row>
    <row r="137" spans="1:1" ht="12.75">
      <c r="A137" s="51"/>
    </row>
    <row r="138" spans="1:1" ht="12.75">
      <c r="A138" s="51"/>
    </row>
    <row r="139" spans="1:1" ht="12.75">
      <c r="A139" s="51"/>
    </row>
    <row r="140" spans="1:1" ht="12.75">
      <c r="A140" s="51"/>
    </row>
    <row r="141" spans="1:1" ht="12.75">
      <c r="A141" s="51"/>
    </row>
    <row r="142" spans="1:1" ht="12.75">
      <c r="A142" s="51"/>
    </row>
    <row r="143" spans="1:1" ht="12.75">
      <c r="A143" s="51"/>
    </row>
    <row r="144" spans="1:1" ht="12.75">
      <c r="A144" s="51"/>
    </row>
    <row r="145" spans="1:1" ht="12.75">
      <c r="A145" s="51"/>
    </row>
    <row r="146" spans="1:1" ht="12.75">
      <c r="A146" s="51"/>
    </row>
    <row r="147" spans="1:1" ht="12.75">
      <c r="A147" s="51"/>
    </row>
    <row r="148" spans="1:1" ht="12.75">
      <c r="A148" s="51"/>
    </row>
    <row r="149" spans="1:1" ht="12.75">
      <c r="A149" s="51"/>
    </row>
    <row r="150" spans="1:1" ht="12.75">
      <c r="A150" s="51"/>
    </row>
    <row r="151" spans="1:1" ht="12.75">
      <c r="A151" s="51"/>
    </row>
    <row r="152" spans="1:1" ht="12.75">
      <c r="A152" s="51"/>
    </row>
    <row r="153" spans="1:1" ht="12.75">
      <c r="A153" s="51"/>
    </row>
    <row r="154" spans="1:1" ht="12.75">
      <c r="A154" s="51"/>
    </row>
    <row r="155" spans="1:1" ht="12.75">
      <c r="A155" s="51"/>
    </row>
    <row r="156" spans="1:1" ht="12.75">
      <c r="A156" s="51"/>
    </row>
    <row r="157" spans="1:1" ht="12.75">
      <c r="A157" s="51"/>
    </row>
    <row r="158" spans="1:1" ht="12.75">
      <c r="A158" s="51"/>
    </row>
    <row r="159" spans="1:1" ht="12.75">
      <c r="A159" s="51"/>
    </row>
    <row r="160" spans="1:1" ht="12.75">
      <c r="A160" s="51"/>
    </row>
    <row r="161" spans="1:1" ht="12.75">
      <c r="A161" s="51"/>
    </row>
    <row r="162" spans="1:1" ht="12.75">
      <c r="A162" s="51"/>
    </row>
    <row r="163" spans="1:1" ht="12.75">
      <c r="A163" s="51"/>
    </row>
    <row r="164" spans="1:1" ht="12.75">
      <c r="A164" s="51"/>
    </row>
    <row r="165" spans="1:1" ht="12.75">
      <c r="A165" s="51"/>
    </row>
    <row r="166" spans="1:1" ht="12.75">
      <c r="A166" s="51"/>
    </row>
    <row r="167" spans="1:1" ht="12.75">
      <c r="A167" s="51"/>
    </row>
    <row r="168" spans="1:1" ht="12.75">
      <c r="A168" s="51"/>
    </row>
    <row r="169" spans="1:1" ht="12.75">
      <c r="A169" s="51"/>
    </row>
    <row r="170" spans="1:1" ht="12.75">
      <c r="A170" s="51"/>
    </row>
    <row r="171" spans="1:1" ht="12.75">
      <c r="A171" s="51"/>
    </row>
    <row r="172" spans="1:1" ht="12.75">
      <c r="A172" s="51"/>
    </row>
    <row r="173" spans="1:1" ht="12.75">
      <c r="A173" s="51"/>
    </row>
    <row r="174" spans="1:1" ht="12.75">
      <c r="A174" s="51"/>
    </row>
    <row r="175" spans="1:1" ht="12.75">
      <c r="A175" s="51"/>
    </row>
    <row r="176" spans="1:1" ht="12.75">
      <c r="A176" s="51"/>
    </row>
    <row r="177" spans="1:1" ht="12.75">
      <c r="A177" s="51"/>
    </row>
    <row r="178" spans="1:1" ht="12.75">
      <c r="A178" s="51"/>
    </row>
    <row r="179" spans="1:1" ht="12.75">
      <c r="A179" s="51"/>
    </row>
    <row r="180" spans="1:1" ht="12.75">
      <c r="A180" s="51"/>
    </row>
    <row r="181" spans="1:1" ht="12.75">
      <c r="A181" s="51"/>
    </row>
    <row r="182" spans="1:1" ht="12.75">
      <c r="A182" s="51"/>
    </row>
    <row r="183" spans="1:1" ht="12.75">
      <c r="A183" s="51"/>
    </row>
    <row r="184" spans="1:1" ht="12.75">
      <c r="A184" s="51"/>
    </row>
    <row r="185" spans="1:1" ht="12.75">
      <c r="A185" s="51"/>
    </row>
    <row r="186" spans="1:1" ht="12.75">
      <c r="A186" s="51"/>
    </row>
    <row r="187" spans="1:1" ht="12.75">
      <c r="A187" s="51"/>
    </row>
    <row r="188" spans="1:1" ht="12.75">
      <c r="A188" s="51"/>
    </row>
    <row r="189" spans="1:1" ht="12.75">
      <c r="A189" s="51"/>
    </row>
    <row r="190" spans="1:1" ht="12.75">
      <c r="A190" s="51"/>
    </row>
    <row r="191" spans="1:1" ht="12.75">
      <c r="A191" s="51"/>
    </row>
    <row r="192" spans="1:1" ht="12.75">
      <c r="A192" s="51"/>
    </row>
    <row r="193" spans="1:1" ht="12.75">
      <c r="A193" s="51"/>
    </row>
    <row r="194" spans="1:1" ht="12.75">
      <c r="A194" s="51"/>
    </row>
    <row r="195" spans="1:1" ht="12.75">
      <c r="A195" s="51"/>
    </row>
    <row r="196" spans="1:1" ht="12.75">
      <c r="A196" s="51"/>
    </row>
    <row r="197" spans="1:1" ht="12.75">
      <c r="A197" s="51"/>
    </row>
    <row r="198" spans="1:1" ht="12.75">
      <c r="A198" s="51"/>
    </row>
    <row r="199" spans="1:1" ht="12.75">
      <c r="A199" s="51"/>
    </row>
    <row r="200" spans="1:1" ht="12.75">
      <c r="A200" s="51"/>
    </row>
    <row r="201" spans="1:1" ht="12.75">
      <c r="A201" s="51"/>
    </row>
    <row r="202" spans="1:1" ht="12.75">
      <c r="A202" s="51"/>
    </row>
    <row r="203" spans="1:1" ht="12.75">
      <c r="A203" s="51"/>
    </row>
    <row r="204" spans="1:1" ht="12.75">
      <c r="A204" s="51"/>
    </row>
    <row r="205" spans="1:1" ht="12.75">
      <c r="A205" s="51"/>
    </row>
    <row r="206" spans="1:1" ht="12.75">
      <c r="A206" s="51"/>
    </row>
    <row r="207" spans="1:1" ht="12.75">
      <c r="A207" s="51"/>
    </row>
    <row r="208" spans="1:1" ht="12.75">
      <c r="A208" s="51"/>
    </row>
    <row r="209" spans="1:1" ht="12.75">
      <c r="A209" s="51"/>
    </row>
    <row r="210" spans="1:1" ht="12.75">
      <c r="A210" s="51"/>
    </row>
    <row r="211" spans="1:1" ht="12.75">
      <c r="A211" s="51"/>
    </row>
    <row r="212" spans="1:1" ht="12.75">
      <c r="A212" s="51"/>
    </row>
    <row r="213" spans="1:1" ht="12.75">
      <c r="A213" s="51"/>
    </row>
    <row r="214" spans="1:1" ht="12.75">
      <c r="A214" s="51"/>
    </row>
    <row r="215" spans="1:1" ht="12.75">
      <c r="A215" s="51"/>
    </row>
    <row r="216" spans="1:1" ht="12.75">
      <c r="A216" s="51"/>
    </row>
    <row r="217" spans="1:1" ht="12.75">
      <c r="A217" s="51"/>
    </row>
    <row r="218" spans="1:1" ht="12.75">
      <c r="A218" s="51"/>
    </row>
    <row r="219" spans="1:1" ht="12.75">
      <c r="A219" s="51"/>
    </row>
    <row r="220" spans="1:1" ht="12.75">
      <c r="A220" s="51"/>
    </row>
    <row r="221" spans="1:1" ht="12.75">
      <c r="A221" s="51"/>
    </row>
    <row r="222" spans="1:1" ht="12.75">
      <c r="A222" s="51"/>
    </row>
    <row r="223" spans="1:1" ht="12.75">
      <c r="A223" s="51"/>
    </row>
    <row r="224" spans="1:1" ht="12.75">
      <c r="A224" s="51"/>
    </row>
    <row r="225" spans="1:1" ht="12.75">
      <c r="A225" s="51"/>
    </row>
    <row r="226" spans="1:1" ht="12.75">
      <c r="A226" s="51"/>
    </row>
    <row r="227" spans="1:1" ht="12.75">
      <c r="A227" s="51"/>
    </row>
    <row r="228" spans="1:1" ht="12.75">
      <c r="A228" s="51"/>
    </row>
    <row r="229" spans="1:1" ht="12.75">
      <c r="A229" s="51"/>
    </row>
    <row r="230" spans="1:1" ht="12.75">
      <c r="A230" s="51"/>
    </row>
    <row r="231" spans="1:1" ht="12.75">
      <c r="A231" s="51"/>
    </row>
    <row r="232" spans="1:1" ht="12.75">
      <c r="A232" s="51"/>
    </row>
    <row r="233" spans="1:1" ht="12.75">
      <c r="A233" s="51"/>
    </row>
    <row r="234" spans="1:1" ht="12.75">
      <c r="A234" s="51"/>
    </row>
    <row r="235" spans="1:1" ht="12.75">
      <c r="A235" s="51"/>
    </row>
    <row r="236" spans="1:1" ht="12.75">
      <c r="A236" s="51"/>
    </row>
    <row r="237" spans="1:1" ht="12.75">
      <c r="A237" s="51"/>
    </row>
    <row r="238" spans="1:1" ht="12.75">
      <c r="A238" s="51"/>
    </row>
    <row r="239" spans="1:1" ht="12.75">
      <c r="A239" s="51"/>
    </row>
    <row r="240" spans="1:1" ht="12.75">
      <c r="A240" s="51"/>
    </row>
    <row r="241" spans="1:1" ht="12.75">
      <c r="A241" s="51"/>
    </row>
    <row r="242" spans="1:1" ht="12.75">
      <c r="A242" s="51"/>
    </row>
    <row r="243" spans="1:1" ht="12.75">
      <c r="A243" s="51"/>
    </row>
    <row r="244" spans="1:1" ht="12.75">
      <c r="A244" s="51"/>
    </row>
    <row r="245" spans="1:1" ht="12.75">
      <c r="A245" s="51"/>
    </row>
    <row r="246" spans="1:1" ht="12.75">
      <c r="A246" s="51"/>
    </row>
    <row r="247" spans="1:1" ht="12.75">
      <c r="A247" s="51"/>
    </row>
    <row r="248" spans="1:1" ht="12.75">
      <c r="A248" s="51"/>
    </row>
    <row r="249" spans="1:1" ht="12.75">
      <c r="A249" s="51"/>
    </row>
    <row r="250" spans="1:1" ht="12.75">
      <c r="A250" s="51"/>
    </row>
    <row r="251" spans="1:1" ht="12.75">
      <c r="A251" s="51"/>
    </row>
    <row r="252" spans="1:1" ht="12.75">
      <c r="A252" s="51"/>
    </row>
    <row r="253" spans="1:1" ht="12.75">
      <c r="A253" s="51"/>
    </row>
    <row r="254" spans="1:1" ht="12.75">
      <c r="A254" s="51"/>
    </row>
    <row r="255" spans="1:1" ht="12.75">
      <c r="A255" s="51"/>
    </row>
    <row r="256" spans="1:1" ht="12.75">
      <c r="A256" s="51"/>
    </row>
    <row r="257" spans="1:1" ht="12.75">
      <c r="A257" s="51"/>
    </row>
    <row r="258" spans="1:1" ht="12.75">
      <c r="A258" s="51"/>
    </row>
    <row r="259" spans="1:1" ht="12.75">
      <c r="A259" s="51"/>
    </row>
    <row r="260" spans="1:1" ht="12.75">
      <c r="A260" s="51"/>
    </row>
    <row r="261" spans="1:1" ht="12.75">
      <c r="A261" s="51"/>
    </row>
    <row r="262" spans="1:1" ht="12.75">
      <c r="A262" s="51"/>
    </row>
    <row r="263" spans="1:1" ht="12.75">
      <c r="A263" s="51"/>
    </row>
    <row r="264" spans="1:1" ht="12.75">
      <c r="A264" s="51"/>
    </row>
    <row r="265" spans="1:1" ht="12.75">
      <c r="A265" s="51"/>
    </row>
    <row r="266" spans="1:1" ht="12.75">
      <c r="A266" s="51"/>
    </row>
    <row r="267" spans="1:1" ht="12.75">
      <c r="A267" s="51"/>
    </row>
    <row r="268" spans="1:1" ht="12.75">
      <c r="A268" s="51"/>
    </row>
    <row r="269" spans="1:1" ht="12.75">
      <c r="A269" s="51"/>
    </row>
    <row r="270" spans="1:1" ht="12.75">
      <c r="A270" s="51"/>
    </row>
    <row r="271" spans="1:1" ht="12.75">
      <c r="A271" s="51"/>
    </row>
    <row r="272" spans="1:1" ht="12.75">
      <c r="A272" s="51"/>
    </row>
    <row r="273" spans="1:1" ht="12.75">
      <c r="A273" s="51"/>
    </row>
    <row r="274" spans="1:1" ht="12.75">
      <c r="A274" s="51"/>
    </row>
    <row r="275" spans="1:1" ht="12.75">
      <c r="A275" s="51"/>
    </row>
    <row r="276" spans="1:1" ht="12.75">
      <c r="A276" s="51"/>
    </row>
    <row r="277" spans="1:1" ht="12.75">
      <c r="A277" s="51"/>
    </row>
    <row r="278" spans="1:1" ht="12.75">
      <c r="A278" s="51"/>
    </row>
    <row r="279" spans="1:1" ht="12.75">
      <c r="A279" s="51"/>
    </row>
    <row r="280" spans="1:1" ht="12.75">
      <c r="A280" s="51"/>
    </row>
    <row r="281" spans="1:1" ht="12.75">
      <c r="A281" s="51"/>
    </row>
    <row r="282" spans="1:1" ht="12.75">
      <c r="A282" s="51"/>
    </row>
    <row r="283" spans="1:1" ht="12.75">
      <c r="A283" s="51"/>
    </row>
    <row r="284" spans="1:1" ht="12.75">
      <c r="A284" s="51"/>
    </row>
    <row r="285" spans="1:1" ht="12.75">
      <c r="A285" s="51"/>
    </row>
    <row r="286" spans="1:1" ht="12.75">
      <c r="A286" s="51"/>
    </row>
    <row r="287" spans="1:1" ht="12.75">
      <c r="A287" s="51"/>
    </row>
    <row r="288" spans="1:1" ht="12.75">
      <c r="A288" s="51"/>
    </row>
    <row r="289" spans="1:1" ht="12.75">
      <c r="A289" s="51"/>
    </row>
    <row r="290" spans="1:1" ht="12.75">
      <c r="A290" s="51"/>
    </row>
    <row r="291" spans="1:1" ht="12.75">
      <c r="A291" s="51"/>
    </row>
    <row r="292" spans="1:1" ht="12.75">
      <c r="A292" s="51"/>
    </row>
    <row r="293" spans="1:1" ht="12.75">
      <c r="A293" s="51"/>
    </row>
    <row r="294" spans="1:1" ht="12.75">
      <c r="A294" s="51"/>
    </row>
    <row r="295" spans="1:1" ht="12.75">
      <c r="A295" s="51"/>
    </row>
    <row r="296" spans="1:1" ht="12.75">
      <c r="A296" s="51"/>
    </row>
    <row r="297" spans="1:1" ht="12.75">
      <c r="A297" s="51"/>
    </row>
    <row r="298" spans="1:1" ht="12.75">
      <c r="A298" s="51"/>
    </row>
    <row r="299" spans="1:1" ht="12.75">
      <c r="A299" s="51"/>
    </row>
    <row r="300" spans="1:1" ht="12.75">
      <c r="A300" s="51"/>
    </row>
    <row r="301" spans="1:1" ht="12.75">
      <c r="A301" s="51"/>
    </row>
    <row r="302" spans="1:1" ht="12.75">
      <c r="A302" s="51"/>
    </row>
    <row r="303" spans="1:1" ht="12.75">
      <c r="A303" s="51"/>
    </row>
    <row r="304" spans="1:1" ht="12.75">
      <c r="A304" s="51"/>
    </row>
    <row r="305" spans="1:1" ht="12.75">
      <c r="A305" s="51"/>
    </row>
    <row r="306" spans="1:1" ht="12.75">
      <c r="A306" s="51"/>
    </row>
    <row r="307" spans="1:1" ht="12.75">
      <c r="A307" s="51"/>
    </row>
    <row r="308" spans="1:1" ht="12.75">
      <c r="A308" s="51"/>
    </row>
    <row r="309" spans="1:1" ht="12.75">
      <c r="A309" s="51"/>
    </row>
    <row r="310" spans="1:1" ht="12.75">
      <c r="A310" s="51"/>
    </row>
    <row r="311" spans="1:1" ht="12.75">
      <c r="A311" s="51"/>
    </row>
    <row r="312" spans="1:1" ht="12.75">
      <c r="A312" s="51"/>
    </row>
    <row r="313" spans="1:1" ht="12.75">
      <c r="A313" s="51"/>
    </row>
    <row r="314" spans="1:1" ht="12.75">
      <c r="A314" s="51"/>
    </row>
    <row r="315" spans="1:1" ht="12.75">
      <c r="A315" s="51"/>
    </row>
    <row r="316" spans="1:1" ht="12.75">
      <c r="A316" s="51"/>
    </row>
    <row r="317" spans="1:1" ht="12.75">
      <c r="A317" s="51"/>
    </row>
    <row r="318" spans="1:1" ht="12.75">
      <c r="A318" s="51"/>
    </row>
    <row r="319" spans="1:1" ht="12.75">
      <c r="A319" s="51"/>
    </row>
    <row r="320" spans="1:1" ht="12.75">
      <c r="A320" s="51"/>
    </row>
    <row r="321" spans="1:1" ht="12.75">
      <c r="A321" s="51"/>
    </row>
    <row r="322" spans="1:1" ht="12.75">
      <c r="A322" s="51"/>
    </row>
    <row r="323" spans="1:1" ht="12.75">
      <c r="A323" s="51"/>
    </row>
    <row r="324" spans="1:1" ht="12.75">
      <c r="A324" s="51"/>
    </row>
    <row r="325" spans="1:1" ht="12.75">
      <c r="A325" s="51"/>
    </row>
    <row r="326" spans="1:1" ht="12.75">
      <c r="A326" s="51"/>
    </row>
    <row r="327" spans="1:1" ht="12.75">
      <c r="A327" s="51"/>
    </row>
    <row r="328" spans="1:1" ht="12.75">
      <c r="A328" s="51"/>
    </row>
    <row r="329" spans="1:1" ht="12.75">
      <c r="A329" s="51"/>
    </row>
    <row r="330" spans="1:1" ht="12.75">
      <c r="A330" s="51"/>
    </row>
    <row r="331" spans="1:1" ht="12.75">
      <c r="A331" s="51"/>
    </row>
    <row r="332" spans="1:1" ht="12.75">
      <c r="A332" s="51"/>
    </row>
    <row r="333" spans="1:1" ht="12.75">
      <c r="A333" s="51"/>
    </row>
    <row r="334" spans="1:1" ht="12.75">
      <c r="A334" s="51"/>
    </row>
    <row r="335" spans="1:1" ht="12.75">
      <c r="A335" s="51"/>
    </row>
    <row r="336" spans="1:1" ht="12.75">
      <c r="A336" s="51"/>
    </row>
    <row r="337" spans="1:1" ht="12.75">
      <c r="A337" s="51"/>
    </row>
    <row r="338" spans="1:1" ht="12.75">
      <c r="A338" s="51"/>
    </row>
    <row r="339" spans="1:1" ht="12.75">
      <c r="A339" s="51"/>
    </row>
    <row r="340" spans="1:1" ht="12.75">
      <c r="A340" s="51"/>
    </row>
    <row r="341" spans="1:1" ht="12.75">
      <c r="A341" s="51"/>
    </row>
    <row r="342" spans="1:1" ht="12.75">
      <c r="A342" s="51"/>
    </row>
    <row r="343" spans="1:1" ht="12.75">
      <c r="A343" s="51"/>
    </row>
    <row r="344" spans="1:1" ht="12.75">
      <c r="A344" s="51"/>
    </row>
    <row r="345" spans="1:1" ht="12.75">
      <c r="A345" s="51"/>
    </row>
    <row r="346" spans="1:1" ht="12.75">
      <c r="A346" s="51"/>
    </row>
    <row r="347" spans="1:1" ht="12.75">
      <c r="A347" s="51"/>
    </row>
    <row r="348" spans="1:1" ht="12.75">
      <c r="A348" s="51"/>
    </row>
    <row r="349" spans="1:1" ht="12.75">
      <c r="A349" s="51"/>
    </row>
    <row r="350" spans="1:1" ht="12.75">
      <c r="A350" s="51"/>
    </row>
    <row r="351" spans="1:1" ht="12.75">
      <c r="A351" s="51"/>
    </row>
    <row r="352" spans="1:1" ht="12.75">
      <c r="A352" s="51"/>
    </row>
    <row r="353" spans="1:1" ht="12.75">
      <c r="A353" s="51"/>
    </row>
    <row r="354" spans="1:1" ht="12.75">
      <c r="A354" s="51"/>
    </row>
    <row r="355" spans="1:1" ht="12.75">
      <c r="A355" s="51"/>
    </row>
    <row r="356" spans="1:1" ht="12.75">
      <c r="A356" s="51"/>
    </row>
    <row r="357" spans="1:1" ht="12.75">
      <c r="A357" s="51"/>
    </row>
    <row r="358" spans="1:1" ht="12.75">
      <c r="A358" s="51"/>
    </row>
    <row r="359" spans="1:1" ht="12.75">
      <c r="A359" s="51"/>
    </row>
    <row r="360" spans="1:1" ht="12.75">
      <c r="A360" s="51"/>
    </row>
    <row r="361" spans="1:1" ht="12.75">
      <c r="A361" s="51"/>
    </row>
    <row r="362" spans="1:1" ht="12.75">
      <c r="A362" s="51"/>
    </row>
    <row r="363" spans="1:1" ht="12.75">
      <c r="A363" s="51"/>
    </row>
    <row r="364" spans="1:1" ht="12.75">
      <c r="A364" s="51"/>
    </row>
    <row r="365" spans="1:1" ht="12.75">
      <c r="A365" s="51"/>
    </row>
    <row r="366" spans="1:1" ht="12.75">
      <c r="A366" s="51"/>
    </row>
    <row r="367" spans="1:1" ht="12.75">
      <c r="A367" s="51"/>
    </row>
    <row r="368" spans="1:1" ht="12.75">
      <c r="A368" s="51"/>
    </row>
    <row r="369" spans="1:1" ht="12.75">
      <c r="A369" s="51"/>
    </row>
    <row r="370" spans="1:1" ht="12.75">
      <c r="A370" s="51"/>
    </row>
    <row r="371" spans="1:1" ht="12.75">
      <c r="A371" s="51"/>
    </row>
    <row r="372" spans="1:1" ht="12.75">
      <c r="A372" s="51"/>
    </row>
    <row r="373" spans="1:1" ht="12.75">
      <c r="A373" s="51"/>
    </row>
    <row r="374" spans="1:1" ht="12.75">
      <c r="A374" s="51"/>
    </row>
    <row r="375" spans="1:1" ht="12.75">
      <c r="A375" s="51"/>
    </row>
    <row r="376" spans="1:1" ht="12.75">
      <c r="A376" s="51"/>
    </row>
    <row r="377" spans="1:1" ht="12.75">
      <c r="A377" s="51"/>
    </row>
    <row r="378" spans="1:1" ht="12.75">
      <c r="A378" s="51"/>
    </row>
    <row r="379" spans="1:1" ht="12.75">
      <c r="A379" s="51"/>
    </row>
    <row r="380" spans="1:1" ht="12.75">
      <c r="A380" s="51"/>
    </row>
    <row r="381" spans="1:1" ht="12.75">
      <c r="A381" s="51"/>
    </row>
    <row r="382" spans="1:1" ht="12.75">
      <c r="A382" s="51"/>
    </row>
    <row r="383" spans="1:1" ht="12.75">
      <c r="A383" s="51"/>
    </row>
    <row r="384" spans="1:1" ht="12.75">
      <c r="A384" s="51"/>
    </row>
    <row r="385" spans="1:1" ht="12.75">
      <c r="A385" s="51"/>
    </row>
    <row r="386" spans="1:1" ht="12.75">
      <c r="A386" s="51"/>
    </row>
    <row r="387" spans="1:1" ht="12.75">
      <c r="A387" s="51"/>
    </row>
    <row r="388" spans="1:1" ht="12.75">
      <c r="A388" s="51"/>
    </row>
    <row r="389" spans="1:1" ht="12.75">
      <c r="A389" s="51"/>
    </row>
    <row r="390" spans="1:1" ht="12.75">
      <c r="A390" s="51"/>
    </row>
    <row r="391" spans="1:1" ht="12.75">
      <c r="A391" s="51"/>
    </row>
    <row r="392" spans="1:1" ht="12.75">
      <c r="A392" s="51"/>
    </row>
    <row r="393" spans="1:1" ht="12.75">
      <c r="A393" s="51"/>
    </row>
    <row r="394" spans="1:1" ht="12.75">
      <c r="A394" s="51"/>
    </row>
    <row r="395" spans="1:1" ht="12.75">
      <c r="A395" s="51"/>
    </row>
    <row r="396" spans="1:1" ht="12.75">
      <c r="A396" s="51"/>
    </row>
    <row r="397" spans="1:1" ht="12.75">
      <c r="A397" s="51"/>
    </row>
    <row r="398" spans="1:1" ht="12.75">
      <c r="A398" s="51"/>
    </row>
    <row r="399" spans="1:1" ht="12.75">
      <c r="A399" s="51"/>
    </row>
    <row r="400" spans="1:1" ht="12.75">
      <c r="A400" s="51"/>
    </row>
    <row r="401" spans="1:1" ht="12.75">
      <c r="A401" s="51"/>
    </row>
    <row r="402" spans="1:1" ht="12.75">
      <c r="A402" s="51"/>
    </row>
    <row r="403" spans="1:1" ht="12.75">
      <c r="A403" s="51"/>
    </row>
    <row r="404" spans="1:1" ht="12.75">
      <c r="A404" s="51"/>
    </row>
    <row r="405" spans="1:1" ht="12.75">
      <c r="A405" s="51"/>
    </row>
    <row r="406" spans="1:1" ht="12.75">
      <c r="A406" s="51"/>
    </row>
    <row r="407" spans="1:1" ht="12.75">
      <c r="A407" s="51"/>
    </row>
    <row r="408" spans="1:1" ht="12.75">
      <c r="A408" s="51"/>
    </row>
    <row r="409" spans="1:1" ht="12.75">
      <c r="A409" s="51"/>
    </row>
    <row r="410" spans="1:1" ht="12.75">
      <c r="A410" s="51"/>
    </row>
    <row r="411" spans="1:1" ht="12.75">
      <c r="A411" s="51"/>
    </row>
    <row r="412" spans="1:1" ht="12.75">
      <c r="A412" s="51"/>
    </row>
    <row r="413" spans="1:1" ht="12.75">
      <c r="A413" s="51"/>
    </row>
    <row r="414" spans="1:1" ht="12.75">
      <c r="A414" s="51"/>
    </row>
    <row r="415" spans="1:1" ht="12.75">
      <c r="A415" s="51"/>
    </row>
    <row r="416" spans="1:1" ht="12.75">
      <c r="A416" s="51"/>
    </row>
    <row r="417" spans="1:1" ht="12.75">
      <c r="A417" s="51"/>
    </row>
    <row r="418" spans="1:1" ht="12.75">
      <c r="A418" s="51"/>
    </row>
    <row r="419" spans="1:1" ht="12.75">
      <c r="A419" s="51"/>
    </row>
    <row r="420" spans="1:1" ht="12.75">
      <c r="A420" s="51"/>
    </row>
    <row r="421" spans="1:1" ht="12.75">
      <c r="A421" s="51"/>
    </row>
    <row r="422" spans="1:1" ht="12.75">
      <c r="A422" s="51"/>
    </row>
    <row r="423" spans="1:1" ht="12.75">
      <c r="A423" s="51"/>
    </row>
    <row r="424" spans="1:1" ht="12.75">
      <c r="A424" s="51"/>
    </row>
    <row r="425" spans="1:1" ht="12.75">
      <c r="A425" s="51"/>
    </row>
    <row r="426" spans="1:1" ht="12.75">
      <c r="A426" s="51"/>
    </row>
    <row r="427" spans="1:1" ht="12.75">
      <c r="A427" s="51"/>
    </row>
    <row r="428" spans="1:1" ht="12.75">
      <c r="A428" s="51"/>
    </row>
    <row r="429" spans="1:1" ht="12.75">
      <c r="A429" s="51"/>
    </row>
    <row r="430" spans="1:1" ht="12.75">
      <c r="A430" s="51"/>
    </row>
    <row r="431" spans="1:1" ht="12.75">
      <c r="A431" s="51"/>
    </row>
    <row r="432" spans="1:1" ht="12.75">
      <c r="A432" s="51"/>
    </row>
    <row r="433" spans="1:1" ht="12.75">
      <c r="A433" s="51"/>
    </row>
    <row r="434" spans="1:1" ht="12.75">
      <c r="A434" s="51"/>
    </row>
    <row r="435" spans="1:1" ht="12.75">
      <c r="A435" s="51"/>
    </row>
    <row r="436" spans="1:1" ht="12.75">
      <c r="A436" s="51"/>
    </row>
    <row r="437" spans="1:1" ht="12.75">
      <c r="A437" s="51"/>
    </row>
    <row r="438" spans="1:1" ht="12.75">
      <c r="A438" s="51"/>
    </row>
    <row r="439" spans="1:1" ht="12.75">
      <c r="A439" s="51"/>
    </row>
    <row r="440" spans="1:1" ht="12.75">
      <c r="A440" s="51"/>
    </row>
    <row r="441" spans="1:1" ht="12.75">
      <c r="A441" s="51"/>
    </row>
    <row r="442" spans="1:1" ht="12.75">
      <c r="A442" s="51"/>
    </row>
    <row r="443" spans="1:1" ht="12.75">
      <c r="A443" s="51"/>
    </row>
    <row r="444" spans="1:1" ht="12.75">
      <c r="A444" s="51"/>
    </row>
    <row r="445" spans="1:1" ht="12.75">
      <c r="A445" s="51"/>
    </row>
    <row r="446" spans="1:1" ht="12.75">
      <c r="A446" s="51"/>
    </row>
    <row r="447" spans="1:1" ht="12.75">
      <c r="A447" s="51"/>
    </row>
    <row r="448" spans="1:1" ht="12.75">
      <c r="A448" s="51"/>
    </row>
    <row r="449" spans="1:1" ht="12.75">
      <c r="A449" s="51"/>
    </row>
    <row r="450" spans="1:1" ht="12.75">
      <c r="A450" s="51"/>
    </row>
    <row r="451" spans="1:1" ht="12.75">
      <c r="A451" s="51"/>
    </row>
    <row r="452" spans="1:1" ht="12.75">
      <c r="A452" s="51"/>
    </row>
    <row r="453" spans="1:1" ht="12.75">
      <c r="A453" s="51"/>
    </row>
    <row r="454" spans="1:1" ht="12.75">
      <c r="A454" s="51"/>
    </row>
    <row r="455" spans="1:1" ht="12.75">
      <c r="A455" s="51"/>
    </row>
    <row r="456" spans="1:1" ht="12.75">
      <c r="A456" s="51"/>
    </row>
    <row r="457" spans="1:1" ht="12.75">
      <c r="A457" s="51"/>
    </row>
    <row r="458" spans="1:1" ht="12.75">
      <c r="A458" s="51"/>
    </row>
    <row r="459" spans="1:1" ht="12.75">
      <c r="A459" s="51"/>
    </row>
    <row r="460" spans="1:1" ht="12.75">
      <c r="A460" s="51"/>
    </row>
    <row r="461" spans="1:1" ht="12.75">
      <c r="A461" s="51"/>
    </row>
    <row r="462" spans="1:1" ht="12.75">
      <c r="A462" s="51"/>
    </row>
    <row r="463" spans="1:1" ht="12.75">
      <c r="A463" s="51"/>
    </row>
    <row r="464" spans="1:1" ht="12.75">
      <c r="A464" s="51"/>
    </row>
    <row r="465" spans="1:1" ht="12.75">
      <c r="A465" s="51"/>
    </row>
    <row r="466" spans="1:1" ht="12.75">
      <c r="A466" s="51"/>
    </row>
    <row r="467" spans="1:1" ht="12.75">
      <c r="A467" s="51"/>
    </row>
    <row r="468" spans="1:1" ht="12.75">
      <c r="A468" s="51"/>
    </row>
    <row r="469" spans="1:1" ht="12.75">
      <c r="A469" s="51"/>
    </row>
    <row r="470" spans="1:1" ht="12.75">
      <c r="A470" s="51"/>
    </row>
    <row r="471" spans="1:1" ht="12.75">
      <c r="A471" s="51"/>
    </row>
    <row r="472" spans="1:1" ht="12.75">
      <c r="A472" s="51"/>
    </row>
    <row r="473" spans="1:1" ht="12.75">
      <c r="A473" s="51"/>
    </row>
    <row r="474" spans="1:1" ht="12.75">
      <c r="A474" s="51"/>
    </row>
    <row r="475" spans="1:1" ht="12.75">
      <c r="A475" s="51"/>
    </row>
    <row r="476" spans="1:1" ht="12.75">
      <c r="A476" s="51"/>
    </row>
    <row r="477" spans="1:1" ht="12.75">
      <c r="A477" s="51"/>
    </row>
    <row r="478" spans="1:1" ht="12.75">
      <c r="A478" s="51"/>
    </row>
    <row r="479" spans="1:1" ht="12.75">
      <c r="A479" s="51"/>
    </row>
    <row r="480" spans="1:1" ht="12.75">
      <c r="A480" s="51"/>
    </row>
    <row r="481" spans="1:1" ht="12.75">
      <c r="A481" s="51"/>
    </row>
    <row r="482" spans="1:1" ht="12.75">
      <c r="A482" s="51"/>
    </row>
    <row r="483" spans="1:1" ht="12.75">
      <c r="A483" s="51"/>
    </row>
    <row r="484" spans="1:1" ht="12.75">
      <c r="A484" s="51"/>
    </row>
    <row r="485" spans="1:1" ht="12.75">
      <c r="A485" s="51"/>
    </row>
    <row r="486" spans="1:1" ht="12.75">
      <c r="A486" s="51"/>
    </row>
    <row r="487" spans="1:1" ht="12.75">
      <c r="A487" s="51"/>
    </row>
    <row r="488" spans="1:1" ht="12.75">
      <c r="A488" s="51"/>
    </row>
    <row r="489" spans="1:1" ht="12.75">
      <c r="A489" s="51"/>
    </row>
    <row r="490" spans="1:1" ht="12.75">
      <c r="A490" s="51"/>
    </row>
    <row r="491" spans="1:1" ht="12.75">
      <c r="A491" s="51"/>
    </row>
    <row r="492" spans="1:1" ht="12.75">
      <c r="A492" s="51"/>
    </row>
    <row r="493" spans="1:1" ht="12.75">
      <c r="A493" s="51"/>
    </row>
    <row r="494" spans="1:1" ht="12.75">
      <c r="A494" s="51"/>
    </row>
    <row r="495" spans="1:1" ht="12.75">
      <c r="A495" s="51"/>
    </row>
    <row r="496" spans="1:1" ht="12.75">
      <c r="A496" s="51"/>
    </row>
    <row r="497" spans="1:1" ht="12.75">
      <c r="A497" s="51"/>
    </row>
    <row r="498" spans="1:1" ht="12.75">
      <c r="A498" s="51"/>
    </row>
    <row r="499" spans="1:1" ht="12.75">
      <c r="A499" s="51"/>
    </row>
    <row r="500" spans="1:1" ht="12.75">
      <c r="A500" s="51"/>
    </row>
    <row r="501" spans="1:1" ht="12.75">
      <c r="A501" s="51"/>
    </row>
    <row r="502" spans="1:1" ht="12.75">
      <c r="A502" s="51"/>
    </row>
    <row r="503" spans="1:1" ht="12.75">
      <c r="A503" s="51"/>
    </row>
    <row r="504" spans="1:1" ht="12.75">
      <c r="A504" s="51"/>
    </row>
    <row r="505" spans="1:1" ht="12.75">
      <c r="A505" s="51"/>
    </row>
    <row r="506" spans="1:1" ht="12.75">
      <c r="A506" s="51"/>
    </row>
    <row r="507" spans="1:1" ht="12.75">
      <c r="A507" s="51"/>
    </row>
    <row r="508" spans="1:1" ht="12.75">
      <c r="A508" s="51"/>
    </row>
    <row r="509" spans="1:1" ht="12.75">
      <c r="A509" s="51"/>
    </row>
    <row r="510" spans="1:1" ht="12.75">
      <c r="A510" s="51"/>
    </row>
    <row r="511" spans="1:1" ht="12.75">
      <c r="A511" s="51"/>
    </row>
    <row r="512" spans="1:1" ht="12.75">
      <c r="A512" s="51"/>
    </row>
    <row r="513" spans="1:1" ht="12.75">
      <c r="A513" s="51"/>
    </row>
    <row r="514" spans="1:1" ht="12.75">
      <c r="A514" s="51"/>
    </row>
    <row r="515" spans="1:1" ht="12.75">
      <c r="A515" s="51"/>
    </row>
    <row r="516" spans="1:1" ht="12.75">
      <c r="A516" s="51"/>
    </row>
    <row r="517" spans="1:1" ht="12.75">
      <c r="A517" s="51"/>
    </row>
    <row r="518" spans="1:1" ht="12.75">
      <c r="A518" s="51"/>
    </row>
    <row r="519" spans="1:1" ht="12.75">
      <c r="A519" s="51"/>
    </row>
    <row r="520" spans="1:1" ht="12.75">
      <c r="A520" s="51"/>
    </row>
    <row r="521" spans="1:1" ht="12.75">
      <c r="A521" s="51"/>
    </row>
    <row r="522" spans="1:1" ht="12.75">
      <c r="A522" s="51"/>
    </row>
    <row r="523" spans="1:1" ht="12.75">
      <c r="A523" s="51"/>
    </row>
    <row r="524" spans="1:1" ht="12.75">
      <c r="A524" s="51"/>
    </row>
    <row r="525" spans="1:1" ht="12.75">
      <c r="A525" s="51"/>
    </row>
    <row r="526" spans="1:1" ht="12.75">
      <c r="A526" s="51"/>
    </row>
    <row r="527" spans="1:1" ht="12.75">
      <c r="A527" s="51"/>
    </row>
    <row r="528" spans="1:1" ht="12.75">
      <c r="A528" s="51"/>
    </row>
    <row r="529" spans="1:1" ht="12.75">
      <c r="A529" s="51"/>
    </row>
    <row r="530" spans="1:1" ht="12.75">
      <c r="A530" s="51"/>
    </row>
    <row r="531" spans="1:1" ht="12.75">
      <c r="A531" s="51"/>
    </row>
    <row r="532" spans="1:1" ht="12.75">
      <c r="A532" s="51"/>
    </row>
    <row r="533" spans="1:1" ht="12.75">
      <c r="A533" s="51"/>
    </row>
    <row r="534" spans="1:1" ht="12.75">
      <c r="A534" s="51"/>
    </row>
    <row r="535" spans="1:1" ht="12.75">
      <c r="A535" s="51"/>
    </row>
    <row r="536" spans="1:1" ht="12.75">
      <c r="A536" s="51"/>
    </row>
    <row r="537" spans="1:1" ht="12.75">
      <c r="A537" s="51"/>
    </row>
    <row r="538" spans="1:1" ht="12.75">
      <c r="A538" s="51"/>
    </row>
    <row r="539" spans="1:1" ht="12.75">
      <c r="A539" s="51"/>
    </row>
    <row r="540" spans="1:1" ht="12.75">
      <c r="A540" s="51"/>
    </row>
    <row r="541" spans="1:1" ht="12.75">
      <c r="A541" s="51"/>
    </row>
    <row r="542" spans="1:1" ht="12.75">
      <c r="A542" s="51"/>
    </row>
    <row r="543" spans="1:1" ht="12.75">
      <c r="A543" s="51"/>
    </row>
    <row r="544" spans="1:1" ht="12.75">
      <c r="A544" s="51"/>
    </row>
    <row r="545" spans="1:1" ht="12.75">
      <c r="A545" s="51"/>
    </row>
    <row r="546" spans="1:1" ht="12.75">
      <c r="A546" s="51"/>
    </row>
    <row r="547" spans="1:1" ht="12.75">
      <c r="A547" s="51"/>
    </row>
    <row r="548" spans="1:1" ht="12.75">
      <c r="A548" s="51"/>
    </row>
    <row r="549" spans="1:1" ht="12.75">
      <c r="A549" s="51"/>
    </row>
    <row r="550" spans="1:1" ht="12.75">
      <c r="A550" s="51"/>
    </row>
    <row r="551" spans="1:1" ht="12.75">
      <c r="A551" s="51"/>
    </row>
    <row r="552" spans="1:1" ht="12.75">
      <c r="A552" s="51"/>
    </row>
    <row r="553" spans="1:1" ht="12.75">
      <c r="A553" s="51"/>
    </row>
    <row r="554" spans="1:1" ht="12.75">
      <c r="A554" s="51"/>
    </row>
    <row r="555" spans="1:1" ht="12.75">
      <c r="A555" s="51"/>
    </row>
    <row r="556" spans="1:1" ht="12.75">
      <c r="A556" s="51"/>
    </row>
    <row r="557" spans="1:1" ht="12.75">
      <c r="A557" s="51"/>
    </row>
    <row r="558" spans="1:1" ht="12.75">
      <c r="A558" s="51"/>
    </row>
    <row r="559" spans="1:1" ht="12.75">
      <c r="A559" s="51"/>
    </row>
    <row r="560" spans="1:1" ht="12.75">
      <c r="A560" s="51"/>
    </row>
    <row r="561" spans="1:1" ht="12.75">
      <c r="A561" s="51"/>
    </row>
    <row r="562" spans="1:1" ht="12.75">
      <c r="A562" s="51"/>
    </row>
    <row r="563" spans="1:1" ht="12.75">
      <c r="A563" s="51"/>
    </row>
    <row r="564" spans="1:1" ht="12.75">
      <c r="A564" s="51"/>
    </row>
    <row r="565" spans="1:1" ht="12.75">
      <c r="A565" s="51"/>
    </row>
    <row r="566" spans="1:1" ht="12.75">
      <c r="A566" s="51"/>
    </row>
    <row r="567" spans="1:1" ht="12.75">
      <c r="A567" s="51"/>
    </row>
    <row r="568" spans="1:1" ht="12.75">
      <c r="A568" s="51"/>
    </row>
    <row r="569" spans="1:1" ht="12.75">
      <c r="A569" s="51"/>
    </row>
    <row r="570" spans="1:1" ht="12.75">
      <c r="A570" s="51"/>
    </row>
    <row r="571" spans="1:1" ht="12.75">
      <c r="A571" s="51"/>
    </row>
    <row r="572" spans="1:1" ht="12.75">
      <c r="A572" s="51"/>
    </row>
    <row r="573" spans="1:1" ht="12.75">
      <c r="A573" s="51"/>
    </row>
    <row r="574" spans="1:1" ht="12.75">
      <c r="A574" s="51"/>
    </row>
    <row r="575" spans="1:1" ht="12.75">
      <c r="A575" s="51"/>
    </row>
    <row r="576" spans="1:1" ht="12.75">
      <c r="A576" s="51"/>
    </row>
    <row r="577" spans="1:1" ht="12.75">
      <c r="A577" s="51"/>
    </row>
    <row r="578" spans="1:1" ht="12.75">
      <c r="A578" s="51"/>
    </row>
    <row r="579" spans="1:1" ht="12.75">
      <c r="A579" s="51"/>
    </row>
    <row r="580" spans="1:1" ht="12.75">
      <c r="A580" s="51"/>
    </row>
    <row r="581" spans="1:1" ht="12.75">
      <c r="A581" s="51"/>
    </row>
    <row r="582" spans="1:1" ht="12.75">
      <c r="A582" s="51"/>
    </row>
    <row r="583" spans="1:1" ht="12.75">
      <c r="A583" s="51"/>
    </row>
    <row r="584" spans="1:1" ht="12.75">
      <c r="A584" s="51"/>
    </row>
    <row r="585" spans="1:1" ht="12.75">
      <c r="A585" s="51"/>
    </row>
    <row r="586" spans="1:1" ht="12.75">
      <c r="A586" s="51"/>
    </row>
    <row r="587" spans="1:1" ht="12.75">
      <c r="A587" s="51"/>
    </row>
    <row r="588" spans="1:1" ht="12.75">
      <c r="A588" s="51"/>
    </row>
    <row r="589" spans="1:1" ht="12.75">
      <c r="A589" s="51"/>
    </row>
    <row r="590" spans="1:1" ht="12.75">
      <c r="A590" s="51"/>
    </row>
    <row r="591" spans="1:1" ht="12.75">
      <c r="A591" s="51"/>
    </row>
    <row r="592" spans="1:1" ht="12.75">
      <c r="A592" s="51"/>
    </row>
    <row r="593" spans="1:1" ht="12.75">
      <c r="A593" s="51"/>
    </row>
    <row r="594" spans="1:1" ht="12.75">
      <c r="A594" s="51"/>
    </row>
    <row r="595" spans="1:1" ht="12.75">
      <c r="A595" s="51"/>
    </row>
    <row r="596" spans="1:1" ht="12.75">
      <c r="A596" s="51"/>
    </row>
    <row r="597" spans="1:1" ht="12.75">
      <c r="A597" s="51"/>
    </row>
    <row r="598" spans="1:1" ht="12.75">
      <c r="A598" s="51"/>
    </row>
    <row r="599" spans="1:1" ht="12.75">
      <c r="A599" s="51"/>
    </row>
    <row r="600" spans="1:1" ht="12.75">
      <c r="A600" s="51"/>
    </row>
    <row r="601" spans="1:1" ht="12.75">
      <c r="A601" s="51"/>
    </row>
    <row r="602" spans="1:1" ht="12.75">
      <c r="A602" s="51"/>
    </row>
    <row r="603" spans="1:1" ht="12.75">
      <c r="A603" s="51"/>
    </row>
    <row r="604" spans="1:1" ht="12.75">
      <c r="A604" s="51"/>
    </row>
    <row r="605" spans="1:1" ht="12.75">
      <c r="A605" s="51"/>
    </row>
    <row r="606" spans="1:1" ht="12.75">
      <c r="A606" s="51"/>
    </row>
    <row r="607" spans="1:1" ht="12.75">
      <c r="A607" s="51"/>
    </row>
    <row r="608" spans="1:1" ht="12.75">
      <c r="A608" s="51"/>
    </row>
    <row r="609" spans="1:1" ht="12.75">
      <c r="A609" s="51"/>
    </row>
    <row r="610" spans="1:1" ht="12.75">
      <c r="A610" s="51"/>
    </row>
    <row r="611" spans="1:1" ht="12.75">
      <c r="A611" s="51"/>
    </row>
    <row r="612" spans="1:1" ht="12.75">
      <c r="A612" s="51"/>
    </row>
    <row r="613" spans="1:1" ht="12.75">
      <c r="A613" s="51"/>
    </row>
    <row r="614" spans="1:1" ht="12.75">
      <c r="A614" s="51"/>
    </row>
    <row r="615" spans="1:1" ht="12.75">
      <c r="A615" s="51"/>
    </row>
    <row r="616" spans="1:1" ht="12.75">
      <c r="A616" s="51"/>
    </row>
    <row r="617" spans="1:1" ht="12.75">
      <c r="A617" s="51"/>
    </row>
    <row r="618" spans="1:1" ht="12.75">
      <c r="A618" s="51"/>
    </row>
    <row r="619" spans="1:1" ht="12.75">
      <c r="A619" s="51"/>
    </row>
    <row r="620" spans="1:1" ht="12.75">
      <c r="A620" s="51"/>
    </row>
    <row r="621" spans="1:1" ht="12.75">
      <c r="A621" s="51"/>
    </row>
    <row r="622" spans="1:1" ht="12.75">
      <c r="A622" s="51"/>
    </row>
    <row r="623" spans="1:1" ht="12.75">
      <c r="A623" s="51"/>
    </row>
    <row r="624" spans="1:1" ht="12.75">
      <c r="A624" s="51"/>
    </row>
    <row r="625" spans="1:1" ht="12.75">
      <c r="A625" s="51"/>
    </row>
    <row r="626" spans="1:1" ht="12.75">
      <c r="A626" s="51"/>
    </row>
    <row r="627" spans="1:1" ht="12.75">
      <c r="A627" s="51"/>
    </row>
    <row r="628" spans="1:1" ht="12.75">
      <c r="A628" s="51"/>
    </row>
    <row r="629" spans="1:1" ht="12.75">
      <c r="A629" s="51"/>
    </row>
    <row r="630" spans="1:1" ht="12.75">
      <c r="A630" s="51"/>
    </row>
    <row r="631" spans="1:1" ht="12.75">
      <c r="A631" s="51"/>
    </row>
    <row r="632" spans="1:1" ht="12.75">
      <c r="A632" s="51"/>
    </row>
    <row r="633" spans="1:1" ht="12.75">
      <c r="A633" s="51"/>
    </row>
    <row r="634" spans="1:1" ht="12.75">
      <c r="A634" s="51"/>
    </row>
    <row r="635" spans="1:1" ht="12.75">
      <c r="A635" s="51"/>
    </row>
    <row r="636" spans="1:1" ht="12.75">
      <c r="A636" s="51"/>
    </row>
    <row r="637" spans="1:1" ht="12.75">
      <c r="A637" s="51"/>
    </row>
    <row r="638" spans="1:1" ht="12.75">
      <c r="A638" s="51"/>
    </row>
    <row r="639" spans="1:1" ht="12.75">
      <c r="A639" s="51"/>
    </row>
    <row r="640" spans="1:1" ht="12.75">
      <c r="A640" s="51"/>
    </row>
    <row r="641" spans="1:1" ht="12.75">
      <c r="A641" s="51"/>
    </row>
    <row r="642" spans="1:1" ht="12.75">
      <c r="A642" s="51"/>
    </row>
    <row r="643" spans="1:1" ht="12.75">
      <c r="A643" s="51"/>
    </row>
    <row r="644" spans="1:1" ht="12.75">
      <c r="A644" s="51"/>
    </row>
    <row r="645" spans="1:1" ht="12.75">
      <c r="A645" s="51"/>
    </row>
    <row r="646" spans="1:1" ht="12.75">
      <c r="A646" s="51"/>
    </row>
    <row r="647" spans="1:1" ht="12.75">
      <c r="A647" s="51"/>
    </row>
    <row r="648" spans="1:1" ht="12.75">
      <c r="A648" s="51"/>
    </row>
    <row r="649" spans="1:1" ht="12.75">
      <c r="A649" s="51"/>
    </row>
    <row r="650" spans="1:1" ht="12.75">
      <c r="A650" s="51"/>
    </row>
    <row r="651" spans="1:1" ht="12.75">
      <c r="A651" s="51"/>
    </row>
    <row r="652" spans="1:1" ht="12.75">
      <c r="A652" s="51"/>
    </row>
    <row r="653" spans="1:1" ht="12.75">
      <c r="A653" s="51"/>
    </row>
    <row r="654" spans="1:1" ht="12.75">
      <c r="A654" s="51"/>
    </row>
    <row r="655" spans="1:1" ht="12.75">
      <c r="A655" s="51"/>
    </row>
    <row r="656" spans="1:1" ht="12.75">
      <c r="A656" s="51"/>
    </row>
    <row r="657" spans="1:1" ht="12.75">
      <c r="A657" s="51"/>
    </row>
    <row r="658" spans="1:1" ht="12.75">
      <c r="A658" s="51"/>
    </row>
    <row r="659" spans="1:1" ht="12.75">
      <c r="A659" s="51"/>
    </row>
    <row r="660" spans="1:1" ht="12.75">
      <c r="A660" s="51"/>
    </row>
    <row r="661" spans="1:1" ht="12.75">
      <c r="A661" s="51"/>
    </row>
    <row r="662" spans="1:1" ht="12.75">
      <c r="A662" s="51"/>
    </row>
    <row r="663" spans="1:1" ht="12.75">
      <c r="A663" s="51"/>
    </row>
    <row r="664" spans="1:1" ht="12.75">
      <c r="A664" s="51"/>
    </row>
    <row r="665" spans="1:1" ht="12.75">
      <c r="A665" s="51"/>
    </row>
    <row r="666" spans="1:1" ht="12.75">
      <c r="A666" s="51"/>
    </row>
    <row r="667" spans="1:1" ht="12.75">
      <c r="A667" s="51"/>
    </row>
    <row r="668" spans="1:1" ht="12.75">
      <c r="A668" s="51"/>
    </row>
    <row r="669" spans="1:1" ht="12.75">
      <c r="A669" s="51"/>
    </row>
    <row r="670" spans="1:1" ht="12.75">
      <c r="A670" s="51"/>
    </row>
    <row r="671" spans="1:1" ht="12.75">
      <c r="A671" s="51"/>
    </row>
    <row r="672" spans="1:1" ht="12.75">
      <c r="A672" s="51"/>
    </row>
    <row r="673" spans="1:1" ht="12.75">
      <c r="A673" s="51"/>
    </row>
    <row r="674" spans="1:1" ht="12.75">
      <c r="A674" s="51"/>
    </row>
    <row r="675" spans="1:1" ht="12.75">
      <c r="A675" s="51"/>
    </row>
    <row r="676" spans="1:1" ht="12.75">
      <c r="A676" s="51"/>
    </row>
    <row r="677" spans="1:1" ht="12.75">
      <c r="A677" s="51"/>
    </row>
    <row r="678" spans="1:1" ht="12.75">
      <c r="A678" s="51"/>
    </row>
    <row r="679" spans="1:1" ht="12.75">
      <c r="A679" s="51"/>
    </row>
    <row r="680" spans="1:1" ht="12.75">
      <c r="A680" s="51"/>
    </row>
    <row r="681" spans="1:1" ht="12.75">
      <c r="A681" s="51"/>
    </row>
    <row r="682" spans="1:1" ht="12.75">
      <c r="A682" s="51"/>
    </row>
    <row r="683" spans="1:1" ht="12.75">
      <c r="A683" s="51"/>
    </row>
    <row r="684" spans="1:1" ht="12.75">
      <c r="A684" s="51"/>
    </row>
    <row r="685" spans="1:1" ht="12.75">
      <c r="A685" s="51"/>
    </row>
    <row r="686" spans="1:1" ht="12.75">
      <c r="A686" s="51"/>
    </row>
    <row r="687" spans="1:1" ht="12.75">
      <c r="A687" s="51"/>
    </row>
    <row r="688" spans="1:1" ht="12.75">
      <c r="A688" s="51"/>
    </row>
    <row r="689" spans="1:1" ht="12.75">
      <c r="A689" s="51"/>
    </row>
    <row r="690" spans="1:1" ht="12.75">
      <c r="A690" s="51"/>
    </row>
    <row r="691" spans="1:1" ht="12.75">
      <c r="A691" s="51"/>
    </row>
    <row r="692" spans="1:1" ht="12.75">
      <c r="A692" s="51"/>
    </row>
    <row r="693" spans="1:1" ht="12.75">
      <c r="A693" s="51"/>
    </row>
    <row r="694" spans="1:1" ht="12.75">
      <c r="A694" s="51"/>
    </row>
    <row r="695" spans="1:1" ht="12.75">
      <c r="A695" s="51"/>
    </row>
    <row r="696" spans="1:1" ht="12.75">
      <c r="A696" s="51"/>
    </row>
    <row r="697" spans="1:1" ht="12.75">
      <c r="A697" s="51"/>
    </row>
    <row r="698" spans="1:1" ht="12.75">
      <c r="A698" s="51"/>
    </row>
    <row r="699" spans="1:1" ht="12.75">
      <c r="A699" s="51"/>
    </row>
    <row r="700" spans="1:1" ht="12.75">
      <c r="A700" s="51"/>
    </row>
    <row r="701" spans="1:1" ht="12.75">
      <c r="A701" s="51"/>
    </row>
    <row r="702" spans="1:1" ht="12.75">
      <c r="A702" s="51"/>
    </row>
    <row r="703" spans="1:1" ht="12.75">
      <c r="A703" s="51"/>
    </row>
    <row r="704" spans="1:1" ht="12.75">
      <c r="A704" s="51"/>
    </row>
    <row r="705" spans="1:1" ht="12.75">
      <c r="A705" s="51"/>
    </row>
    <row r="706" spans="1:1" ht="12.75">
      <c r="A706" s="51"/>
    </row>
    <row r="707" spans="1:1" ht="12.75">
      <c r="A707" s="51"/>
    </row>
    <row r="708" spans="1:1" ht="12.75">
      <c r="A708" s="51"/>
    </row>
    <row r="709" spans="1:1" ht="12.75">
      <c r="A709" s="51"/>
    </row>
    <row r="710" spans="1:1" ht="12.75">
      <c r="A710" s="51"/>
    </row>
    <row r="711" spans="1:1" ht="12.75">
      <c r="A711" s="51"/>
    </row>
    <row r="712" spans="1:1" ht="12.75">
      <c r="A712" s="51"/>
    </row>
    <row r="713" spans="1:1" ht="12.75">
      <c r="A713" s="51"/>
    </row>
    <row r="714" spans="1:1" ht="12.75">
      <c r="A714" s="51"/>
    </row>
    <row r="715" spans="1:1" ht="12.75">
      <c r="A715" s="51"/>
    </row>
    <row r="716" spans="1:1" ht="12.75">
      <c r="A716" s="51"/>
    </row>
    <row r="717" spans="1:1" ht="12.75">
      <c r="A717" s="51"/>
    </row>
    <row r="718" spans="1:1" ht="12.75">
      <c r="A718" s="51"/>
    </row>
    <row r="719" spans="1:1" ht="12.75">
      <c r="A719" s="51"/>
    </row>
    <row r="720" spans="1:1" ht="12.75">
      <c r="A720" s="51"/>
    </row>
    <row r="721" spans="1:1" ht="12.75">
      <c r="A721" s="51"/>
    </row>
    <row r="722" spans="1:1" ht="12.75">
      <c r="A722" s="51"/>
    </row>
    <row r="723" spans="1:1" ht="12.75">
      <c r="A723" s="51"/>
    </row>
    <row r="724" spans="1:1" ht="12.75">
      <c r="A724" s="51"/>
    </row>
    <row r="725" spans="1:1" ht="12.75">
      <c r="A725" s="51"/>
    </row>
    <row r="726" spans="1:1" ht="12.75">
      <c r="A726" s="51"/>
    </row>
    <row r="727" spans="1:1" ht="12.75">
      <c r="A727" s="51"/>
    </row>
    <row r="728" spans="1:1" ht="12.75">
      <c r="A728" s="51"/>
    </row>
    <row r="729" spans="1:1" ht="12.75">
      <c r="A729" s="51"/>
    </row>
    <row r="730" spans="1:1" ht="12.75">
      <c r="A730" s="51"/>
    </row>
    <row r="731" spans="1:1" ht="12.75">
      <c r="A731" s="51"/>
    </row>
    <row r="732" spans="1:1" ht="12.75">
      <c r="A732" s="51"/>
    </row>
    <row r="733" spans="1:1" ht="12.75">
      <c r="A733" s="51"/>
    </row>
    <row r="734" spans="1:1" ht="12.75">
      <c r="A734" s="51"/>
    </row>
    <row r="735" spans="1:1" ht="12.75">
      <c r="A735" s="51"/>
    </row>
    <row r="736" spans="1:1" ht="12.75">
      <c r="A736" s="51"/>
    </row>
    <row r="737" spans="1:1" ht="12.75">
      <c r="A737" s="51"/>
    </row>
    <row r="738" spans="1:1" ht="12.75">
      <c r="A738" s="51"/>
    </row>
    <row r="739" spans="1:1" ht="12.75">
      <c r="A739" s="51"/>
    </row>
    <row r="740" spans="1:1" ht="12.75">
      <c r="A740" s="51"/>
    </row>
    <row r="741" spans="1:1" ht="12.75">
      <c r="A741" s="51"/>
    </row>
    <row r="742" spans="1:1" ht="12.75">
      <c r="A742" s="51"/>
    </row>
    <row r="743" spans="1:1" ht="12.75">
      <c r="A743" s="51"/>
    </row>
    <row r="744" spans="1:1" ht="12.75">
      <c r="A744" s="51"/>
    </row>
    <row r="745" spans="1:1" ht="12.75">
      <c r="A745" s="51"/>
    </row>
    <row r="746" spans="1:1" ht="12.75">
      <c r="A746" s="51"/>
    </row>
    <row r="747" spans="1:1" ht="12.75">
      <c r="A747" s="51"/>
    </row>
    <row r="748" spans="1:1" ht="12.75">
      <c r="A748" s="51"/>
    </row>
    <row r="749" spans="1:1" ht="12.75">
      <c r="A749" s="51"/>
    </row>
    <row r="750" spans="1:1" ht="12.75">
      <c r="A750" s="51"/>
    </row>
    <row r="751" spans="1:1" ht="12.75">
      <c r="A751" s="51"/>
    </row>
    <row r="752" spans="1:1" ht="12.75">
      <c r="A752" s="51"/>
    </row>
    <row r="753" spans="1:1" ht="12.75">
      <c r="A753" s="51"/>
    </row>
    <row r="754" spans="1:1" ht="12.75">
      <c r="A754" s="51"/>
    </row>
    <row r="755" spans="1:1" ht="12.75">
      <c r="A755" s="51"/>
    </row>
    <row r="756" spans="1:1" ht="12.75">
      <c r="A756" s="51"/>
    </row>
    <row r="757" spans="1:1" ht="12.75">
      <c r="A757" s="51"/>
    </row>
    <row r="758" spans="1:1" ht="12.75">
      <c r="A758" s="51"/>
    </row>
    <row r="759" spans="1:1" ht="12.75">
      <c r="A759" s="51"/>
    </row>
    <row r="760" spans="1:1" ht="12.75">
      <c r="A760" s="51"/>
    </row>
    <row r="761" spans="1:1" ht="12.75">
      <c r="A761" s="51"/>
    </row>
    <row r="762" spans="1:1" ht="12.75">
      <c r="A762" s="51"/>
    </row>
    <row r="763" spans="1:1" ht="12.75">
      <c r="A763" s="51"/>
    </row>
    <row r="764" spans="1:1" ht="12.75">
      <c r="A764" s="51"/>
    </row>
    <row r="765" spans="1:1" ht="12.75">
      <c r="A765" s="51"/>
    </row>
    <row r="766" spans="1:1" ht="12.75">
      <c r="A766" s="51"/>
    </row>
    <row r="767" spans="1:1" ht="12.75">
      <c r="A767" s="51"/>
    </row>
    <row r="768" spans="1:1" ht="12.75">
      <c r="A768" s="51"/>
    </row>
    <row r="769" spans="1:1" ht="12.75">
      <c r="A769" s="51"/>
    </row>
    <row r="770" spans="1:1" ht="12.75">
      <c r="A770" s="51"/>
    </row>
    <row r="771" spans="1:1" ht="12.75">
      <c r="A771" s="51"/>
    </row>
    <row r="772" spans="1:1" ht="12.75">
      <c r="A772" s="51"/>
    </row>
    <row r="773" spans="1:1" ht="12.75">
      <c r="A773" s="51"/>
    </row>
    <row r="774" spans="1:1" ht="12.75">
      <c r="A774" s="51"/>
    </row>
    <row r="775" spans="1:1" ht="12.75">
      <c r="A775" s="51"/>
    </row>
    <row r="776" spans="1:1" ht="12.75">
      <c r="A776" s="51"/>
    </row>
    <row r="777" spans="1:1" ht="12.75">
      <c r="A777" s="51"/>
    </row>
    <row r="778" spans="1:1" ht="12.75">
      <c r="A778" s="51"/>
    </row>
    <row r="779" spans="1:1" ht="12.75">
      <c r="A779" s="51"/>
    </row>
    <row r="780" spans="1:1" ht="12.75">
      <c r="A780" s="51"/>
    </row>
    <row r="781" spans="1:1" ht="12.75">
      <c r="A781" s="51"/>
    </row>
    <row r="782" spans="1:1" ht="12.75">
      <c r="A782" s="51"/>
    </row>
    <row r="783" spans="1:1" ht="12.75">
      <c r="A783" s="51"/>
    </row>
    <row r="784" spans="1:1" ht="12.75">
      <c r="A784" s="51"/>
    </row>
    <row r="785" spans="1:1" ht="12.75">
      <c r="A785" s="51"/>
    </row>
    <row r="786" spans="1:1" ht="12.75">
      <c r="A786" s="51"/>
    </row>
    <row r="787" spans="1:1" ht="12.75">
      <c r="A787" s="51"/>
    </row>
    <row r="788" spans="1:1" ht="12.75">
      <c r="A788" s="51"/>
    </row>
    <row r="789" spans="1:1" ht="12.75">
      <c r="A789" s="51"/>
    </row>
    <row r="790" spans="1:1" ht="12.75">
      <c r="A790" s="51"/>
    </row>
    <row r="791" spans="1:1" ht="12.75">
      <c r="A791" s="51"/>
    </row>
    <row r="792" spans="1:1" ht="12.75">
      <c r="A792" s="51"/>
    </row>
    <row r="793" spans="1:1" ht="12.75">
      <c r="A793" s="51"/>
    </row>
    <row r="794" spans="1:1" ht="12.75">
      <c r="A794" s="51"/>
    </row>
    <row r="795" spans="1:1" ht="12.75">
      <c r="A795" s="51"/>
    </row>
    <row r="796" spans="1:1" ht="12.75">
      <c r="A796" s="51"/>
    </row>
    <row r="797" spans="1:1" ht="12.75">
      <c r="A797" s="51"/>
    </row>
    <row r="798" spans="1:1" ht="12.75">
      <c r="A798" s="51"/>
    </row>
    <row r="799" spans="1:1" ht="12.75">
      <c r="A799" s="51"/>
    </row>
    <row r="800" spans="1:1" ht="12.75">
      <c r="A800" s="51"/>
    </row>
    <row r="801" spans="1:1" ht="12.75">
      <c r="A801" s="51"/>
    </row>
    <row r="802" spans="1:1" ht="12.75">
      <c r="A802" s="51"/>
    </row>
    <row r="803" spans="1:1" ht="12.75">
      <c r="A803" s="51"/>
    </row>
    <row r="804" spans="1:1" ht="12.75">
      <c r="A804" s="51"/>
    </row>
    <row r="805" spans="1:1" ht="12.75">
      <c r="A805" s="51"/>
    </row>
    <row r="806" spans="1:1" ht="12.75">
      <c r="A806" s="51"/>
    </row>
    <row r="807" spans="1:1" ht="12.75">
      <c r="A807" s="51"/>
    </row>
    <row r="808" spans="1:1" ht="12.75">
      <c r="A808" s="51"/>
    </row>
    <row r="809" spans="1:1" ht="12.75">
      <c r="A809" s="51"/>
    </row>
    <row r="810" spans="1:1" ht="12.75">
      <c r="A810" s="51"/>
    </row>
    <row r="811" spans="1:1" ht="12.75">
      <c r="A811" s="51"/>
    </row>
    <row r="812" spans="1:1" ht="12.75">
      <c r="A812" s="51"/>
    </row>
    <row r="813" spans="1:1" ht="12.75">
      <c r="A813" s="51"/>
    </row>
    <row r="814" spans="1:1" ht="12.75">
      <c r="A814" s="51"/>
    </row>
    <row r="815" spans="1:1" ht="12.75">
      <c r="A815" s="51"/>
    </row>
    <row r="816" spans="1:1" ht="12.75">
      <c r="A816" s="51"/>
    </row>
    <row r="817" spans="1:1" ht="12.75">
      <c r="A817" s="51"/>
    </row>
    <row r="818" spans="1:1" ht="12.75">
      <c r="A818" s="51"/>
    </row>
    <row r="819" spans="1:1" ht="12.75">
      <c r="A819" s="51"/>
    </row>
    <row r="820" spans="1:1" ht="12.75">
      <c r="A820" s="51"/>
    </row>
    <row r="821" spans="1:1" ht="12.75">
      <c r="A821" s="51"/>
    </row>
    <row r="822" spans="1:1" ht="12.75">
      <c r="A822" s="51"/>
    </row>
    <row r="823" spans="1:1" ht="12.75">
      <c r="A823" s="51"/>
    </row>
    <row r="824" spans="1:1" ht="12.75">
      <c r="A824" s="51"/>
    </row>
    <row r="825" spans="1:1" ht="12.75">
      <c r="A825" s="51"/>
    </row>
    <row r="826" spans="1:1" ht="12.75">
      <c r="A826" s="51"/>
    </row>
    <row r="827" spans="1:1" ht="12.75">
      <c r="A827" s="51"/>
    </row>
    <row r="828" spans="1:1" ht="12.75">
      <c r="A828" s="51"/>
    </row>
    <row r="829" spans="1:1" ht="12.75">
      <c r="A829" s="51"/>
    </row>
    <row r="830" spans="1:1" ht="12.75">
      <c r="A830" s="51"/>
    </row>
    <row r="831" spans="1:1" ht="12.75">
      <c r="A831" s="51"/>
    </row>
    <row r="832" spans="1:1" ht="12.75">
      <c r="A832" s="51"/>
    </row>
    <row r="833" spans="1:1" ht="12.75">
      <c r="A833" s="51"/>
    </row>
    <row r="834" spans="1:1" ht="12.75">
      <c r="A834" s="51"/>
    </row>
    <row r="835" spans="1:1" ht="12.75">
      <c r="A835" s="51"/>
    </row>
    <row r="836" spans="1:1" ht="12.75">
      <c r="A836" s="51"/>
    </row>
    <row r="837" spans="1:1" ht="12.75">
      <c r="A837" s="51"/>
    </row>
    <row r="838" spans="1:1" ht="12.75">
      <c r="A838" s="51"/>
    </row>
    <row r="839" spans="1:1" ht="12.75">
      <c r="A839" s="51"/>
    </row>
    <row r="840" spans="1:1" ht="12.75">
      <c r="A840" s="51"/>
    </row>
    <row r="841" spans="1:1" ht="12.75">
      <c r="A841" s="51"/>
    </row>
    <row r="842" spans="1:1" ht="12.75">
      <c r="A842" s="51"/>
    </row>
    <row r="843" spans="1:1" ht="12.75">
      <c r="A843" s="51"/>
    </row>
    <row r="844" spans="1:1" ht="12.75">
      <c r="A844" s="51"/>
    </row>
    <row r="845" spans="1:1" ht="12.75">
      <c r="A845" s="51"/>
    </row>
    <row r="846" spans="1:1" ht="12.75">
      <c r="A846" s="51"/>
    </row>
    <row r="847" spans="1:1" ht="12.75">
      <c r="A847" s="51"/>
    </row>
    <row r="848" spans="1:1" ht="12.75">
      <c r="A848" s="51"/>
    </row>
    <row r="849" spans="1:1" ht="12.75">
      <c r="A849" s="51"/>
    </row>
    <row r="850" spans="1:1" ht="12.75">
      <c r="A850" s="51"/>
    </row>
    <row r="851" spans="1:1" ht="12.75">
      <c r="A851" s="51"/>
    </row>
    <row r="852" spans="1:1" ht="12.75">
      <c r="A852" s="51"/>
    </row>
    <row r="853" spans="1:1" ht="12.75">
      <c r="A853" s="51"/>
    </row>
    <row r="854" spans="1:1" ht="12.75">
      <c r="A854" s="51"/>
    </row>
    <row r="855" spans="1:1" ht="12.75">
      <c r="A855" s="51"/>
    </row>
    <row r="856" spans="1:1" ht="12.75">
      <c r="A856" s="51"/>
    </row>
    <row r="857" spans="1:1" ht="12.75">
      <c r="A857" s="51"/>
    </row>
    <row r="858" spans="1:1" ht="12.75">
      <c r="A858" s="51"/>
    </row>
    <row r="859" spans="1:1" ht="12.75">
      <c r="A859" s="51"/>
    </row>
    <row r="860" spans="1:1" ht="12.75">
      <c r="A860" s="51"/>
    </row>
    <row r="861" spans="1:1" ht="12.75">
      <c r="A861" s="51"/>
    </row>
    <row r="862" spans="1:1" ht="12.75">
      <c r="A862" s="51"/>
    </row>
    <row r="863" spans="1:1" ht="12.75">
      <c r="A863" s="51"/>
    </row>
    <row r="864" spans="1:1" ht="12.75">
      <c r="A864" s="51"/>
    </row>
    <row r="865" spans="1:1" ht="12.75">
      <c r="A865" s="51"/>
    </row>
    <row r="866" spans="1:1" ht="12.75">
      <c r="A866" s="51"/>
    </row>
    <row r="867" spans="1:1" ht="12.75">
      <c r="A867" s="51"/>
    </row>
    <row r="868" spans="1:1" ht="12.75">
      <c r="A868" s="51"/>
    </row>
    <row r="869" spans="1:1" ht="12.75">
      <c r="A869" s="51"/>
    </row>
    <row r="870" spans="1:1" ht="12.75">
      <c r="A870" s="51"/>
    </row>
    <row r="871" spans="1:1" ht="12.75">
      <c r="A871" s="51"/>
    </row>
    <row r="872" spans="1:1" ht="12.75">
      <c r="A872" s="51"/>
    </row>
    <row r="873" spans="1:1" ht="12.75">
      <c r="A873" s="51"/>
    </row>
    <row r="874" spans="1:1" ht="12.75">
      <c r="A874" s="51"/>
    </row>
    <row r="875" spans="1:1" ht="12.75">
      <c r="A875" s="51"/>
    </row>
    <row r="876" spans="1:1" ht="12.75">
      <c r="A876" s="51"/>
    </row>
    <row r="877" spans="1:1" ht="12.75">
      <c r="A877" s="51"/>
    </row>
    <row r="878" spans="1:1" ht="12.75">
      <c r="A878" s="51"/>
    </row>
    <row r="879" spans="1:1" ht="12.75">
      <c r="A879" s="51"/>
    </row>
    <row r="880" spans="1:1" ht="12.75">
      <c r="A880" s="51"/>
    </row>
    <row r="881" spans="1:1" ht="12.75">
      <c r="A881" s="51"/>
    </row>
    <row r="882" spans="1:1" ht="12.75">
      <c r="A882" s="51"/>
    </row>
    <row r="883" spans="1:1" ht="12.75">
      <c r="A883" s="51"/>
    </row>
    <row r="884" spans="1:1" ht="12.75">
      <c r="A884" s="51"/>
    </row>
    <row r="885" spans="1:1" ht="12.75">
      <c r="A885" s="51"/>
    </row>
    <row r="886" spans="1:1" ht="12.75">
      <c r="A886" s="51"/>
    </row>
    <row r="887" spans="1:1" ht="12.75">
      <c r="A887" s="51"/>
    </row>
    <row r="888" spans="1:1" ht="12.75">
      <c r="A888" s="51"/>
    </row>
    <row r="889" spans="1:1" ht="12.75">
      <c r="A889" s="51"/>
    </row>
    <row r="890" spans="1:1" ht="12.75">
      <c r="A890" s="51"/>
    </row>
    <row r="891" spans="1:1" ht="12.75">
      <c r="A891" s="51"/>
    </row>
    <row r="892" spans="1:1" ht="12.75">
      <c r="A892" s="51"/>
    </row>
    <row r="893" spans="1:1" ht="12.75">
      <c r="A893" s="51"/>
    </row>
    <row r="894" spans="1:1" ht="12.75">
      <c r="A894" s="51"/>
    </row>
    <row r="895" spans="1:1" ht="12.75">
      <c r="A895" s="51"/>
    </row>
    <row r="896" spans="1:1" ht="12.75">
      <c r="A896" s="51"/>
    </row>
    <row r="897" spans="1:1" ht="12.75">
      <c r="A897" s="51"/>
    </row>
    <row r="898" spans="1:1" ht="12.75">
      <c r="A898" s="51"/>
    </row>
    <row r="899" spans="1:1" ht="12.75">
      <c r="A899" s="51"/>
    </row>
    <row r="900" spans="1:1" ht="12.75">
      <c r="A900" s="51"/>
    </row>
    <row r="901" spans="1:1" ht="12.75">
      <c r="A901" s="51"/>
    </row>
    <row r="902" spans="1:1" ht="12.75">
      <c r="A902" s="51"/>
    </row>
    <row r="903" spans="1:1" ht="12.75">
      <c r="A903" s="51"/>
    </row>
    <row r="904" spans="1:1" ht="12.75">
      <c r="A904" s="51"/>
    </row>
    <row r="905" spans="1:1" ht="12.75">
      <c r="A905" s="51"/>
    </row>
    <row r="906" spans="1:1" ht="12.75">
      <c r="A906" s="51"/>
    </row>
    <row r="907" spans="1:1" ht="12.75">
      <c r="A907" s="51"/>
    </row>
    <row r="908" spans="1:1" ht="12.75">
      <c r="A908" s="51"/>
    </row>
    <row r="909" spans="1:1" ht="12.75">
      <c r="A909" s="51"/>
    </row>
    <row r="910" spans="1:1" ht="12.75">
      <c r="A910" s="51"/>
    </row>
    <row r="911" spans="1:1" ht="12.75">
      <c r="A911" s="51"/>
    </row>
    <row r="912" spans="1:1" ht="12.75">
      <c r="A912" s="51"/>
    </row>
    <row r="913" spans="1:1" ht="12.75">
      <c r="A913" s="51"/>
    </row>
    <row r="914" spans="1:1" ht="12.75">
      <c r="A914" s="51"/>
    </row>
    <row r="915" spans="1:1" ht="12.75">
      <c r="A915" s="51"/>
    </row>
    <row r="916" spans="1:1" ht="12.75">
      <c r="A916" s="51"/>
    </row>
    <row r="917" spans="1:1" ht="12.75">
      <c r="A917" s="51"/>
    </row>
    <row r="918" spans="1:1" ht="12.75">
      <c r="A918" s="51"/>
    </row>
    <row r="919" spans="1:1" ht="12.75">
      <c r="A919" s="51"/>
    </row>
    <row r="920" spans="1:1" ht="12.75">
      <c r="A920" s="51"/>
    </row>
    <row r="921" spans="1:1" ht="12.75">
      <c r="A921" s="51"/>
    </row>
    <row r="922" spans="1:1" ht="12.75">
      <c r="A922" s="51"/>
    </row>
    <row r="923" spans="1:1" ht="12.75">
      <c r="A923" s="51"/>
    </row>
    <row r="924" spans="1:1" ht="12.75">
      <c r="A924" s="51"/>
    </row>
    <row r="925" spans="1:1" ht="12.75">
      <c r="A925" s="51"/>
    </row>
    <row r="926" spans="1:1" ht="12.75">
      <c r="A926" s="51"/>
    </row>
    <row r="927" spans="1:1" ht="12.75">
      <c r="A927" s="51"/>
    </row>
    <row r="928" spans="1:1" ht="12.75">
      <c r="A928" s="51"/>
    </row>
    <row r="929" spans="1:1" ht="12.75">
      <c r="A929" s="51"/>
    </row>
    <row r="930" spans="1:1" ht="12.75">
      <c r="A930" s="51"/>
    </row>
    <row r="931" spans="1:1" ht="12.75">
      <c r="A931" s="51"/>
    </row>
    <row r="932" spans="1:1" ht="12.75">
      <c r="A932" s="51"/>
    </row>
    <row r="933" spans="1:1" ht="12.75">
      <c r="A933" s="51"/>
    </row>
    <row r="934" spans="1:1" ht="12.75">
      <c r="A934" s="51"/>
    </row>
    <row r="935" spans="1:1" ht="12.75">
      <c r="A935" s="51"/>
    </row>
    <row r="936" spans="1:1" ht="12.75">
      <c r="A936" s="51"/>
    </row>
    <row r="937" spans="1:1" ht="12.75">
      <c r="A937" s="51"/>
    </row>
    <row r="938" spans="1:1" ht="12.75">
      <c r="A938" s="51"/>
    </row>
    <row r="939" spans="1:1" ht="12.75">
      <c r="A939" s="51"/>
    </row>
    <row r="940" spans="1:1" ht="12.75">
      <c r="A940" s="51"/>
    </row>
    <row r="941" spans="1:1" ht="12.75">
      <c r="A941" s="51"/>
    </row>
    <row r="942" spans="1:1" ht="12.75">
      <c r="A942" s="51"/>
    </row>
    <row r="943" spans="1:1" ht="12.75">
      <c r="A943" s="51"/>
    </row>
    <row r="944" spans="1:1" ht="12.75">
      <c r="A944" s="51"/>
    </row>
    <row r="945" spans="1:1" ht="12.75">
      <c r="A945" s="51"/>
    </row>
    <row r="946" spans="1:1" ht="12.75">
      <c r="A946" s="51"/>
    </row>
    <row r="947" spans="1:1" ht="12.75">
      <c r="A947" s="51"/>
    </row>
    <row r="948" spans="1:1" ht="12.75">
      <c r="A948" s="51"/>
    </row>
    <row r="949" spans="1:1" ht="12.75">
      <c r="A949" s="51"/>
    </row>
    <row r="950" spans="1:1" ht="12.75">
      <c r="A950" s="51"/>
    </row>
    <row r="951" spans="1:1" ht="12.75">
      <c r="A951" s="51"/>
    </row>
    <row r="952" spans="1:1" ht="12.75">
      <c r="A952" s="51"/>
    </row>
    <row r="953" spans="1:1" ht="12.75">
      <c r="A953" s="51"/>
    </row>
    <row r="954" spans="1:1" ht="12.75">
      <c r="A954" s="51"/>
    </row>
    <row r="955" spans="1:1" ht="12.75">
      <c r="A955" s="51"/>
    </row>
    <row r="956" spans="1:1" ht="12.75">
      <c r="A956" s="51"/>
    </row>
    <row r="957" spans="1:1" ht="12.75">
      <c r="A957" s="51"/>
    </row>
    <row r="958" spans="1:1" ht="12.75">
      <c r="A958" s="51"/>
    </row>
    <row r="959" spans="1:1" ht="12.75">
      <c r="A959" s="51"/>
    </row>
    <row r="960" spans="1:1" ht="12.75">
      <c r="A960" s="51"/>
    </row>
    <row r="961" spans="1:1" ht="12.75">
      <c r="A961" s="51"/>
    </row>
    <row r="962" spans="1:1" ht="12.75">
      <c r="A962" s="51"/>
    </row>
    <row r="963" spans="1:1" ht="12.75">
      <c r="A963" s="51"/>
    </row>
    <row r="964" spans="1:1" ht="12.75">
      <c r="A964" s="51"/>
    </row>
    <row r="965" spans="1:1" ht="12.75">
      <c r="A965" s="51"/>
    </row>
    <row r="966" spans="1:1" ht="12.75">
      <c r="A966" s="51"/>
    </row>
    <row r="967" spans="1:1" ht="12.75">
      <c r="A967" s="51"/>
    </row>
    <row r="968" spans="1:1" ht="12.75">
      <c r="A968" s="51"/>
    </row>
    <row r="969" spans="1:1" ht="12.75">
      <c r="A969" s="51"/>
    </row>
    <row r="970" spans="1:1" ht="12.75">
      <c r="A970" s="51"/>
    </row>
    <row r="971" spans="1:1" ht="12.75">
      <c r="A971" s="51"/>
    </row>
    <row r="972" spans="1:1" ht="12.75">
      <c r="A972" s="51"/>
    </row>
    <row r="973" spans="1:1" ht="12.75">
      <c r="A973" s="51"/>
    </row>
    <row r="974" spans="1:1" ht="12.75">
      <c r="A974" s="51"/>
    </row>
    <row r="975" spans="1:1" ht="12.75">
      <c r="A975" s="51"/>
    </row>
    <row r="976" spans="1:1" ht="12.75">
      <c r="A976" s="51"/>
    </row>
    <row r="977" spans="1:1" ht="12.75">
      <c r="A977" s="51"/>
    </row>
    <row r="978" spans="1:1" ht="12.75">
      <c r="A978" s="51"/>
    </row>
    <row r="979" spans="1:1" ht="12.75">
      <c r="A979" s="51"/>
    </row>
    <row r="980" spans="1:1" ht="12.75">
      <c r="A980" s="51"/>
    </row>
    <row r="981" spans="1:1" ht="12.75">
      <c r="A981" s="51"/>
    </row>
    <row r="982" spans="1:1" ht="12.75">
      <c r="A982" s="51"/>
    </row>
    <row r="983" spans="1:1" ht="12.75">
      <c r="A983" s="51"/>
    </row>
    <row r="984" spans="1:1" ht="12.75">
      <c r="A984" s="51"/>
    </row>
    <row r="985" spans="1:1" ht="12.75">
      <c r="A985" s="51"/>
    </row>
    <row r="986" spans="1:1" ht="12.75">
      <c r="A986" s="51"/>
    </row>
    <row r="987" spans="1:1" ht="12.75">
      <c r="A987" s="51"/>
    </row>
    <row r="988" spans="1:1" ht="12.75">
      <c r="A988" s="51"/>
    </row>
    <row r="989" spans="1:1" ht="12.75">
      <c r="A989" s="51"/>
    </row>
    <row r="990" spans="1:1" ht="12.75">
      <c r="A990" s="51"/>
    </row>
    <row r="991" spans="1:1" ht="12.75">
      <c r="A991" s="51"/>
    </row>
    <row r="992" spans="1:1" ht="12.75">
      <c r="A992" s="51"/>
    </row>
    <row r="993" spans="1:1" ht="12.75">
      <c r="A993" s="51"/>
    </row>
    <row r="994" spans="1:1" ht="12.75">
      <c r="A994" s="51"/>
    </row>
    <row r="995" spans="1:1" ht="12.75">
      <c r="A995" s="51"/>
    </row>
    <row r="996" spans="1:1" ht="12.75">
      <c r="A996" s="51"/>
    </row>
    <row r="997" spans="1:1" ht="12.75">
      <c r="A997" s="51"/>
    </row>
    <row r="998" spans="1:1" ht="12.75">
      <c r="A998" s="51"/>
    </row>
    <row r="999" spans="1:1" ht="12.75">
      <c r="A999" s="51"/>
    </row>
    <row r="1000" spans="1:1" ht="12.75">
      <c r="A1000" s="51"/>
    </row>
    <row r="1001" spans="1:1" ht="12.75">
      <c r="A1001" s="51"/>
    </row>
  </sheetData>
  <autoFilter ref="A2:AA36" xr:uid="{00000000-0009-0000-0000-000005000000}"/>
  <mergeCells count="1">
    <mergeCell ref="A1:AA1"/>
  </mergeCells>
  <printOptions horizontalCentered="1" gridLines="1"/>
  <pageMargins left="0.7" right="0.7" top="0.75" bottom="0.75" header="0" footer="0"/>
  <pageSetup paperSize="8" scale="85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A1001"/>
  <sheetViews>
    <sheetView workbookViewId="0"/>
  </sheetViews>
  <sheetFormatPr defaultColWidth="14.42578125" defaultRowHeight="15.75" customHeight="1"/>
  <cols>
    <col min="1" max="1" width="4.5703125" customWidth="1"/>
    <col min="2" max="2" width="52.140625" customWidth="1"/>
    <col min="3" max="3" width="13.85546875" customWidth="1"/>
    <col min="4" max="4" width="13" customWidth="1"/>
    <col min="5" max="5" width="14.7109375" customWidth="1"/>
    <col min="6" max="6" width="13" customWidth="1"/>
    <col min="10" max="10" width="15.42578125" customWidth="1"/>
  </cols>
  <sheetData>
    <row r="1" spans="1:27" ht="15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ht="165">
      <c r="B2" s="30"/>
      <c r="C2" s="89" t="s">
        <v>94</v>
      </c>
      <c r="D2" s="31" t="s">
        <v>50</v>
      </c>
      <c r="E2" s="31" t="s">
        <v>51</v>
      </c>
      <c r="F2" s="31" t="s">
        <v>52</v>
      </c>
      <c r="G2" s="31" t="s">
        <v>53</v>
      </c>
      <c r="H2" s="32" t="s">
        <v>54</v>
      </c>
      <c r="I2" s="32" t="s">
        <v>55</v>
      </c>
      <c r="J2" s="33" t="s">
        <v>56</v>
      </c>
      <c r="K2" s="33" t="s">
        <v>57</v>
      </c>
      <c r="L2" s="33" t="s">
        <v>58</v>
      </c>
      <c r="M2" s="31" t="s">
        <v>59</v>
      </c>
      <c r="N2" s="31" t="s">
        <v>60</v>
      </c>
      <c r="O2" s="34" t="s">
        <v>10</v>
      </c>
      <c r="P2" s="34" t="s">
        <v>61</v>
      </c>
    </row>
    <row r="3" spans="1:27" ht="12.75">
      <c r="A3" s="35">
        <v>1</v>
      </c>
      <c r="B3" s="36" t="s">
        <v>14</v>
      </c>
      <c r="C3" s="90">
        <v>1734</v>
      </c>
      <c r="D3" s="90">
        <v>64</v>
      </c>
      <c r="E3" s="90">
        <v>175</v>
      </c>
      <c r="F3" s="90">
        <v>42</v>
      </c>
      <c r="G3" s="91">
        <f t="shared" ref="G3:G36" si="0">E3/C3</f>
        <v>0.10092272202998846</v>
      </c>
      <c r="H3" s="92">
        <v>9</v>
      </c>
      <c r="I3" s="93">
        <f t="shared" ref="I3:I12" si="1">H3/C3</f>
        <v>5.1903114186851208E-3</v>
      </c>
      <c r="J3" s="94">
        <v>810</v>
      </c>
      <c r="K3" s="94">
        <v>44</v>
      </c>
      <c r="L3" s="95">
        <f t="shared" ref="L3:L36" si="2">K3/J3</f>
        <v>5.4320987654320987E-2</v>
      </c>
      <c r="M3" s="96">
        <v>20</v>
      </c>
      <c r="N3" s="91">
        <f t="shared" ref="N3:N5" si="3">M3/C3</f>
        <v>1.1534025374855825E-2</v>
      </c>
      <c r="O3" s="97">
        <v>2</v>
      </c>
      <c r="P3" s="98">
        <f t="shared" ref="P3:P32" si="4">O3/C3</f>
        <v>1.1534025374855825E-3</v>
      </c>
    </row>
    <row r="4" spans="1:27" ht="12.75">
      <c r="A4" s="35">
        <v>2</v>
      </c>
      <c r="B4" s="36" t="s">
        <v>31</v>
      </c>
      <c r="C4" s="90">
        <v>563</v>
      </c>
      <c r="D4" s="90">
        <v>54</v>
      </c>
      <c r="E4" s="90">
        <v>136</v>
      </c>
      <c r="F4" s="90">
        <v>35</v>
      </c>
      <c r="G4" s="91">
        <f t="shared" si="0"/>
        <v>0.24156305506216696</v>
      </c>
      <c r="H4" s="92">
        <v>9</v>
      </c>
      <c r="I4" s="93">
        <f t="shared" si="1"/>
        <v>1.5985790408525755E-2</v>
      </c>
      <c r="J4" s="94">
        <v>564</v>
      </c>
      <c r="K4" s="94">
        <v>18</v>
      </c>
      <c r="L4" s="95">
        <f t="shared" si="2"/>
        <v>3.1914893617021274E-2</v>
      </c>
      <c r="M4" s="96">
        <v>17</v>
      </c>
      <c r="N4" s="91">
        <f t="shared" si="3"/>
        <v>3.0195381882770871E-2</v>
      </c>
      <c r="O4" s="97">
        <v>0</v>
      </c>
      <c r="P4" s="98">
        <f t="shared" si="4"/>
        <v>0</v>
      </c>
    </row>
    <row r="5" spans="1:27" ht="12.75">
      <c r="A5" s="35">
        <v>3</v>
      </c>
      <c r="B5" s="36" t="s">
        <v>16</v>
      </c>
      <c r="C5" s="90">
        <v>1151</v>
      </c>
      <c r="D5" s="90">
        <v>45</v>
      </c>
      <c r="E5" s="90">
        <v>126</v>
      </c>
      <c r="F5" s="90">
        <v>98</v>
      </c>
      <c r="G5" s="91">
        <f t="shared" si="0"/>
        <v>0.10947002606429192</v>
      </c>
      <c r="H5" s="92">
        <v>5</v>
      </c>
      <c r="I5" s="93">
        <f t="shared" si="1"/>
        <v>4.3440486533449178E-3</v>
      </c>
      <c r="J5" s="94">
        <v>633</v>
      </c>
      <c r="K5" s="94">
        <v>32</v>
      </c>
      <c r="L5" s="95">
        <f t="shared" si="2"/>
        <v>5.0552922590837282E-2</v>
      </c>
      <c r="M5" s="96">
        <v>0</v>
      </c>
      <c r="N5" s="91">
        <f t="shared" si="3"/>
        <v>0</v>
      </c>
      <c r="O5" s="97">
        <v>2</v>
      </c>
      <c r="P5" s="98">
        <f t="shared" si="4"/>
        <v>1.7376194613379669E-3</v>
      </c>
    </row>
    <row r="6" spans="1:27" ht="12.75">
      <c r="A6" s="35">
        <v>4</v>
      </c>
      <c r="B6" s="36" t="s">
        <v>13</v>
      </c>
      <c r="C6" s="90">
        <v>895</v>
      </c>
      <c r="D6" s="90">
        <v>43</v>
      </c>
      <c r="E6" s="90">
        <v>116</v>
      </c>
      <c r="F6" s="90">
        <v>61</v>
      </c>
      <c r="G6" s="91">
        <f t="shared" si="0"/>
        <v>0.12960893854748604</v>
      </c>
      <c r="H6" s="92">
        <v>0</v>
      </c>
      <c r="I6" s="93">
        <f t="shared" si="1"/>
        <v>0</v>
      </c>
      <c r="J6" s="94">
        <v>388</v>
      </c>
      <c r="K6" s="94">
        <v>8</v>
      </c>
      <c r="L6" s="95">
        <f t="shared" si="2"/>
        <v>2.0618556701030927E-2</v>
      </c>
      <c r="M6" s="96">
        <v>0</v>
      </c>
      <c r="N6" s="99">
        <v>0</v>
      </c>
      <c r="O6" s="97">
        <v>0</v>
      </c>
      <c r="P6" s="98">
        <f t="shared" si="4"/>
        <v>0</v>
      </c>
    </row>
    <row r="7" spans="1:27" ht="12.75">
      <c r="A7" s="35">
        <v>5</v>
      </c>
      <c r="B7" s="36" t="s">
        <v>18</v>
      </c>
      <c r="C7" s="90">
        <v>1592</v>
      </c>
      <c r="D7" s="90">
        <v>42</v>
      </c>
      <c r="E7" s="90">
        <v>55</v>
      </c>
      <c r="F7" s="90">
        <v>15</v>
      </c>
      <c r="G7" s="91">
        <f t="shared" si="0"/>
        <v>3.4547738693467334E-2</v>
      </c>
      <c r="H7" s="96">
        <v>0</v>
      </c>
      <c r="I7" s="91">
        <f t="shared" si="1"/>
        <v>0</v>
      </c>
      <c r="J7" s="96">
        <v>75</v>
      </c>
      <c r="K7" s="96">
        <v>13</v>
      </c>
      <c r="L7" s="95">
        <f t="shared" si="2"/>
        <v>0.17333333333333334</v>
      </c>
      <c r="M7" s="96">
        <v>0</v>
      </c>
      <c r="N7" s="91">
        <f t="shared" ref="N7:N26" si="5">M7/C7</f>
        <v>0</v>
      </c>
      <c r="O7" s="96">
        <v>0</v>
      </c>
      <c r="P7" s="91">
        <f t="shared" si="4"/>
        <v>0</v>
      </c>
    </row>
    <row r="8" spans="1:27" ht="12.75">
      <c r="A8" s="35">
        <v>6</v>
      </c>
      <c r="B8" s="36" t="s">
        <v>47</v>
      </c>
      <c r="C8" s="90">
        <v>418</v>
      </c>
      <c r="D8" s="90">
        <v>29</v>
      </c>
      <c r="E8" s="90">
        <v>30</v>
      </c>
      <c r="F8" s="90">
        <v>19</v>
      </c>
      <c r="G8" s="91">
        <f t="shared" si="0"/>
        <v>7.1770334928229665E-2</v>
      </c>
      <c r="H8" s="92">
        <v>3</v>
      </c>
      <c r="I8" s="93">
        <f t="shared" si="1"/>
        <v>7.1770334928229667E-3</v>
      </c>
      <c r="J8" s="94">
        <v>250</v>
      </c>
      <c r="K8" s="94">
        <v>22</v>
      </c>
      <c r="L8" s="95">
        <f t="shared" si="2"/>
        <v>8.7999999999999995E-2</v>
      </c>
      <c r="M8" s="96">
        <v>10</v>
      </c>
      <c r="N8" s="91">
        <f t="shared" si="5"/>
        <v>2.3923444976076555E-2</v>
      </c>
      <c r="O8" s="97">
        <v>0</v>
      </c>
      <c r="P8" s="98">
        <f t="shared" si="4"/>
        <v>0</v>
      </c>
    </row>
    <row r="9" spans="1:27" ht="22.5">
      <c r="A9" s="35">
        <v>7</v>
      </c>
      <c r="B9" s="36" t="s">
        <v>44</v>
      </c>
      <c r="C9" s="90">
        <v>250</v>
      </c>
      <c r="D9" s="90">
        <v>29</v>
      </c>
      <c r="E9" s="90">
        <v>57</v>
      </c>
      <c r="F9" s="90">
        <v>35</v>
      </c>
      <c r="G9" s="91">
        <f t="shared" si="0"/>
        <v>0.22800000000000001</v>
      </c>
      <c r="H9" s="92">
        <v>0</v>
      </c>
      <c r="I9" s="93">
        <f t="shared" si="1"/>
        <v>0</v>
      </c>
      <c r="J9" s="94">
        <v>346</v>
      </c>
      <c r="K9" s="94">
        <v>32</v>
      </c>
      <c r="L9" s="95">
        <f t="shared" si="2"/>
        <v>9.2485549132947972E-2</v>
      </c>
      <c r="M9" s="96">
        <v>0</v>
      </c>
      <c r="N9" s="91">
        <f t="shared" si="5"/>
        <v>0</v>
      </c>
      <c r="O9" s="97">
        <v>0</v>
      </c>
      <c r="P9" s="98">
        <f t="shared" si="4"/>
        <v>0</v>
      </c>
    </row>
    <row r="10" spans="1:27" ht="12.75">
      <c r="A10" s="100">
        <v>8</v>
      </c>
      <c r="B10" s="101" t="s">
        <v>19</v>
      </c>
      <c r="C10" s="102">
        <v>739</v>
      </c>
      <c r="D10" s="102">
        <v>29</v>
      </c>
      <c r="E10" s="90">
        <v>75</v>
      </c>
      <c r="F10" s="90">
        <v>27</v>
      </c>
      <c r="G10" s="91">
        <f t="shared" si="0"/>
        <v>0.10148849797023005</v>
      </c>
      <c r="H10" s="92">
        <v>0</v>
      </c>
      <c r="I10" s="93">
        <f t="shared" si="1"/>
        <v>0</v>
      </c>
      <c r="J10" s="94">
        <v>139</v>
      </c>
      <c r="K10" s="94">
        <v>27</v>
      </c>
      <c r="L10" s="95">
        <f t="shared" si="2"/>
        <v>0.19424460431654678</v>
      </c>
      <c r="M10" s="96">
        <v>0</v>
      </c>
      <c r="N10" s="91">
        <f t="shared" si="5"/>
        <v>0</v>
      </c>
      <c r="O10" s="97">
        <v>1</v>
      </c>
      <c r="P10" s="98">
        <f t="shared" si="4"/>
        <v>1.3531799729364006E-3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27" ht="22.5">
      <c r="A11" s="35">
        <v>9</v>
      </c>
      <c r="B11" s="104" t="s">
        <v>95</v>
      </c>
      <c r="C11" s="90">
        <v>928</v>
      </c>
      <c r="D11" s="90">
        <v>28</v>
      </c>
      <c r="E11" s="90">
        <v>56</v>
      </c>
      <c r="F11" s="90">
        <v>56</v>
      </c>
      <c r="G11" s="91">
        <f t="shared" si="0"/>
        <v>6.0344827586206899E-2</v>
      </c>
      <c r="H11" s="92">
        <v>0</v>
      </c>
      <c r="I11" s="93">
        <f t="shared" si="1"/>
        <v>0</v>
      </c>
      <c r="J11" s="94">
        <v>37</v>
      </c>
      <c r="K11" s="94">
        <v>14</v>
      </c>
      <c r="L11" s="95">
        <f t="shared" si="2"/>
        <v>0.3783783783783784</v>
      </c>
      <c r="M11" s="96">
        <v>15</v>
      </c>
      <c r="N11" s="91">
        <f t="shared" si="5"/>
        <v>1.6163793103448277E-2</v>
      </c>
      <c r="O11" s="97">
        <v>0</v>
      </c>
      <c r="P11" s="98">
        <f t="shared" si="4"/>
        <v>0</v>
      </c>
    </row>
    <row r="12" spans="1:27" ht="22.5">
      <c r="A12" s="35">
        <v>10</v>
      </c>
      <c r="B12" s="36" t="s">
        <v>39</v>
      </c>
      <c r="C12" s="90">
        <v>1148</v>
      </c>
      <c r="D12" s="90">
        <v>26</v>
      </c>
      <c r="E12" s="90">
        <v>63</v>
      </c>
      <c r="F12" s="90">
        <v>53</v>
      </c>
      <c r="G12" s="91">
        <f t="shared" si="0"/>
        <v>5.4878048780487805E-2</v>
      </c>
      <c r="H12" s="92">
        <v>0</v>
      </c>
      <c r="I12" s="93">
        <f t="shared" si="1"/>
        <v>0</v>
      </c>
      <c r="J12" s="94">
        <v>100</v>
      </c>
      <c r="K12" s="94">
        <v>26</v>
      </c>
      <c r="L12" s="95">
        <f t="shared" si="2"/>
        <v>0.26</v>
      </c>
      <c r="M12" s="96">
        <v>0</v>
      </c>
      <c r="N12" s="91">
        <f t="shared" si="5"/>
        <v>0</v>
      </c>
      <c r="O12" s="97">
        <v>0</v>
      </c>
      <c r="P12" s="98">
        <f t="shared" si="4"/>
        <v>0</v>
      </c>
    </row>
    <row r="13" spans="1:27" ht="12.75">
      <c r="A13" s="35">
        <v>11</v>
      </c>
      <c r="B13" s="36" t="s">
        <v>40</v>
      </c>
      <c r="C13" s="90">
        <v>761</v>
      </c>
      <c r="D13" s="90">
        <v>25</v>
      </c>
      <c r="E13" s="90">
        <v>57</v>
      </c>
      <c r="F13" s="90">
        <v>40</v>
      </c>
      <c r="G13" s="91">
        <f t="shared" si="0"/>
        <v>7.4901445466491454E-2</v>
      </c>
      <c r="H13" s="92">
        <v>0</v>
      </c>
      <c r="I13" s="105">
        <v>0</v>
      </c>
      <c r="J13" s="94">
        <v>350</v>
      </c>
      <c r="K13" s="94">
        <v>51</v>
      </c>
      <c r="L13" s="95">
        <f t="shared" si="2"/>
        <v>0.14571428571428571</v>
      </c>
      <c r="M13" s="96">
        <v>23</v>
      </c>
      <c r="N13" s="91">
        <f t="shared" si="5"/>
        <v>3.0223390275952694E-2</v>
      </c>
      <c r="O13" s="97">
        <v>0</v>
      </c>
      <c r="P13" s="98">
        <f t="shared" si="4"/>
        <v>0</v>
      </c>
    </row>
    <row r="14" spans="1:27" ht="12.75">
      <c r="A14" s="35">
        <v>12</v>
      </c>
      <c r="B14" s="36" t="s">
        <v>24</v>
      </c>
      <c r="C14" s="90">
        <v>456</v>
      </c>
      <c r="D14" s="90">
        <v>21</v>
      </c>
      <c r="E14" s="90">
        <v>20</v>
      </c>
      <c r="F14" s="90">
        <v>17</v>
      </c>
      <c r="G14" s="91">
        <f t="shared" si="0"/>
        <v>4.3859649122807015E-2</v>
      </c>
      <c r="H14" s="92">
        <v>3</v>
      </c>
      <c r="I14" s="93">
        <f t="shared" ref="I14:I36" si="6">H14/C14</f>
        <v>6.5789473684210523E-3</v>
      </c>
      <c r="J14" s="94">
        <v>33</v>
      </c>
      <c r="K14" s="94">
        <v>7</v>
      </c>
      <c r="L14" s="95">
        <f t="shared" si="2"/>
        <v>0.21212121212121213</v>
      </c>
      <c r="M14" s="96">
        <v>0</v>
      </c>
      <c r="N14" s="91">
        <f t="shared" si="5"/>
        <v>0</v>
      </c>
      <c r="O14" s="97">
        <v>0</v>
      </c>
      <c r="P14" s="98">
        <f t="shared" si="4"/>
        <v>0</v>
      </c>
    </row>
    <row r="15" spans="1:27" ht="12.75">
      <c r="A15" s="35">
        <v>13</v>
      </c>
      <c r="B15" s="36" t="s">
        <v>25</v>
      </c>
      <c r="C15" s="90">
        <v>754</v>
      </c>
      <c r="D15" s="90">
        <v>18</v>
      </c>
      <c r="E15" s="90">
        <v>27</v>
      </c>
      <c r="F15" s="90">
        <v>20</v>
      </c>
      <c r="G15" s="91">
        <f t="shared" si="0"/>
        <v>3.580901856763926E-2</v>
      </c>
      <c r="H15" s="92">
        <v>0</v>
      </c>
      <c r="I15" s="93">
        <f t="shared" si="6"/>
        <v>0</v>
      </c>
      <c r="J15" s="94">
        <v>53</v>
      </c>
      <c r="K15" s="94">
        <v>10</v>
      </c>
      <c r="L15" s="95">
        <f t="shared" si="2"/>
        <v>0.18867924528301888</v>
      </c>
      <c r="M15" s="96">
        <v>0</v>
      </c>
      <c r="N15" s="91">
        <f t="shared" si="5"/>
        <v>0</v>
      </c>
      <c r="O15" s="97">
        <v>1</v>
      </c>
      <c r="P15" s="98">
        <f t="shared" si="4"/>
        <v>1.3262599469496021E-3</v>
      </c>
    </row>
    <row r="16" spans="1:27" ht="22.5">
      <c r="A16" s="35">
        <v>14</v>
      </c>
      <c r="B16" s="36" t="s">
        <v>21</v>
      </c>
      <c r="C16" s="90">
        <v>496</v>
      </c>
      <c r="D16" s="90">
        <v>18</v>
      </c>
      <c r="E16" s="90">
        <v>168</v>
      </c>
      <c r="F16" s="90">
        <v>168</v>
      </c>
      <c r="G16" s="91">
        <f t="shared" si="0"/>
        <v>0.33870967741935482</v>
      </c>
      <c r="H16" s="92">
        <v>0</v>
      </c>
      <c r="I16" s="93">
        <f t="shared" si="6"/>
        <v>0</v>
      </c>
      <c r="J16" s="94">
        <v>479</v>
      </c>
      <c r="K16" s="94">
        <v>168</v>
      </c>
      <c r="L16" s="95">
        <f t="shared" si="2"/>
        <v>0.35073068893528186</v>
      </c>
      <c r="M16" s="96">
        <v>0</v>
      </c>
      <c r="N16" s="91">
        <f t="shared" si="5"/>
        <v>0</v>
      </c>
      <c r="O16" s="97">
        <v>0</v>
      </c>
      <c r="P16" s="98">
        <f t="shared" si="4"/>
        <v>0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  <row r="17" spans="1:27" ht="12.75">
      <c r="A17" s="35">
        <v>15</v>
      </c>
      <c r="B17" s="36" t="s">
        <v>32</v>
      </c>
      <c r="C17" s="90">
        <v>634</v>
      </c>
      <c r="D17" s="90">
        <v>15</v>
      </c>
      <c r="E17" s="90">
        <v>146</v>
      </c>
      <c r="F17" s="90">
        <v>106</v>
      </c>
      <c r="G17" s="91">
        <f t="shared" si="0"/>
        <v>0.2302839116719243</v>
      </c>
      <c r="H17" s="92">
        <v>0</v>
      </c>
      <c r="I17" s="93">
        <f t="shared" si="6"/>
        <v>0</v>
      </c>
      <c r="J17" s="94">
        <v>413</v>
      </c>
      <c r="K17" s="94">
        <v>118</v>
      </c>
      <c r="L17" s="95">
        <f t="shared" si="2"/>
        <v>0.2857142857142857</v>
      </c>
      <c r="M17" s="96">
        <v>0</v>
      </c>
      <c r="N17" s="91">
        <f t="shared" si="5"/>
        <v>0</v>
      </c>
      <c r="O17" s="97">
        <v>35</v>
      </c>
      <c r="P17" s="98">
        <f t="shared" si="4"/>
        <v>5.5205047318611984E-2</v>
      </c>
    </row>
    <row r="18" spans="1:27" ht="22.5">
      <c r="A18" s="35">
        <v>16</v>
      </c>
      <c r="B18" s="36" t="s">
        <v>15</v>
      </c>
      <c r="C18" s="90">
        <v>770</v>
      </c>
      <c r="D18" s="90">
        <v>15</v>
      </c>
      <c r="E18" s="90">
        <v>77</v>
      </c>
      <c r="F18" s="90">
        <v>65</v>
      </c>
      <c r="G18" s="91">
        <f t="shared" si="0"/>
        <v>0.1</v>
      </c>
      <c r="H18" s="92"/>
      <c r="I18" s="93">
        <f t="shared" si="6"/>
        <v>0</v>
      </c>
      <c r="J18" s="94">
        <v>665</v>
      </c>
      <c r="K18" s="94">
        <v>132</v>
      </c>
      <c r="L18" s="95">
        <f t="shared" si="2"/>
        <v>0.19849624060150375</v>
      </c>
      <c r="M18" s="96">
        <v>20</v>
      </c>
      <c r="N18" s="91">
        <f t="shared" si="5"/>
        <v>2.5974025974025976E-2</v>
      </c>
      <c r="O18" s="97">
        <v>0</v>
      </c>
      <c r="P18" s="98">
        <f t="shared" si="4"/>
        <v>0</v>
      </c>
    </row>
    <row r="19" spans="1:27" ht="12.75">
      <c r="A19" s="35">
        <v>17</v>
      </c>
      <c r="B19" s="36" t="s">
        <v>17</v>
      </c>
      <c r="C19" s="90">
        <v>1019</v>
      </c>
      <c r="D19" s="90">
        <v>10</v>
      </c>
      <c r="E19" s="90">
        <v>79</v>
      </c>
      <c r="F19" s="90">
        <v>40</v>
      </c>
      <c r="G19" s="91">
        <f t="shared" si="0"/>
        <v>7.7526987242394499E-2</v>
      </c>
      <c r="H19" s="92">
        <v>0</v>
      </c>
      <c r="I19" s="93">
        <f t="shared" si="6"/>
        <v>0</v>
      </c>
      <c r="J19" s="94">
        <v>132</v>
      </c>
      <c r="K19" s="94">
        <v>45</v>
      </c>
      <c r="L19" s="95">
        <f t="shared" si="2"/>
        <v>0.34090909090909088</v>
      </c>
      <c r="M19" s="96">
        <v>0</v>
      </c>
      <c r="N19" s="91">
        <f t="shared" si="5"/>
        <v>0</v>
      </c>
      <c r="O19" s="97">
        <v>0</v>
      </c>
      <c r="P19" s="98">
        <f t="shared" si="4"/>
        <v>0</v>
      </c>
    </row>
    <row r="20" spans="1:27" ht="12.75">
      <c r="A20" s="100">
        <v>18</v>
      </c>
      <c r="B20" s="101" t="s">
        <v>37</v>
      </c>
      <c r="C20" s="102">
        <v>1035</v>
      </c>
      <c r="D20" s="102">
        <v>9</v>
      </c>
      <c r="E20" s="102">
        <v>27</v>
      </c>
      <c r="F20" s="102">
        <v>25</v>
      </c>
      <c r="G20" s="107">
        <f t="shared" si="0"/>
        <v>2.6086956521739129E-2</v>
      </c>
      <c r="H20" s="108">
        <v>0</v>
      </c>
      <c r="I20" s="107">
        <f t="shared" si="6"/>
        <v>0</v>
      </c>
      <c r="J20" s="108">
        <v>813</v>
      </c>
      <c r="K20" s="108">
        <v>40</v>
      </c>
      <c r="L20" s="107">
        <f t="shared" si="2"/>
        <v>4.9200492004920049E-2</v>
      </c>
      <c r="M20" s="108">
        <v>0</v>
      </c>
      <c r="N20" s="109">
        <f t="shared" si="5"/>
        <v>0</v>
      </c>
      <c r="O20" s="108">
        <v>0</v>
      </c>
      <c r="P20" s="107">
        <f t="shared" si="4"/>
        <v>0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>
      <c r="A21" s="35">
        <v>19</v>
      </c>
      <c r="B21" s="36" t="s">
        <v>12</v>
      </c>
      <c r="C21" s="90">
        <v>485</v>
      </c>
      <c r="D21" s="90">
        <v>9</v>
      </c>
      <c r="E21" s="90">
        <v>57</v>
      </c>
      <c r="F21" s="90">
        <v>25</v>
      </c>
      <c r="G21" s="91">
        <f t="shared" si="0"/>
        <v>0.11752577319587629</v>
      </c>
      <c r="H21" s="92">
        <v>0</v>
      </c>
      <c r="I21" s="93">
        <f t="shared" si="6"/>
        <v>0</v>
      </c>
      <c r="J21" s="94">
        <v>545</v>
      </c>
      <c r="K21" s="94">
        <v>71</v>
      </c>
      <c r="L21" s="95">
        <f t="shared" si="2"/>
        <v>0.13027522935779817</v>
      </c>
      <c r="M21" s="96">
        <v>0</v>
      </c>
      <c r="N21" s="91">
        <f t="shared" si="5"/>
        <v>0</v>
      </c>
      <c r="O21" s="97">
        <v>3</v>
      </c>
      <c r="P21" s="98">
        <f t="shared" si="4"/>
        <v>6.1855670103092781E-3</v>
      </c>
    </row>
    <row r="22" spans="1:27" ht="12.75">
      <c r="A22" s="35">
        <v>20</v>
      </c>
      <c r="B22" s="36" t="s">
        <v>34</v>
      </c>
      <c r="C22" s="90">
        <v>527</v>
      </c>
      <c r="D22" s="90">
        <v>8</v>
      </c>
      <c r="E22" s="90">
        <v>29</v>
      </c>
      <c r="F22" s="90">
        <v>27</v>
      </c>
      <c r="G22" s="38">
        <f t="shared" si="0"/>
        <v>5.5028462998102469E-2</v>
      </c>
      <c r="H22" s="39">
        <v>0</v>
      </c>
      <c r="I22" s="40">
        <f t="shared" si="6"/>
        <v>0</v>
      </c>
      <c r="J22" s="41">
        <v>269</v>
      </c>
      <c r="K22" s="41">
        <v>5</v>
      </c>
      <c r="L22" s="95">
        <f t="shared" si="2"/>
        <v>1.858736059479554E-2</v>
      </c>
      <c r="M22" s="37">
        <v>0</v>
      </c>
      <c r="N22" s="38">
        <f t="shared" si="5"/>
        <v>0</v>
      </c>
      <c r="O22" s="43">
        <v>0</v>
      </c>
      <c r="P22" s="44">
        <f t="shared" si="4"/>
        <v>0</v>
      </c>
    </row>
    <row r="23" spans="1:27" ht="22.5">
      <c r="A23" s="35">
        <v>21</v>
      </c>
      <c r="B23" s="36" t="s">
        <v>27</v>
      </c>
      <c r="C23" s="90">
        <v>268</v>
      </c>
      <c r="D23" s="90">
        <v>8</v>
      </c>
      <c r="E23" s="90">
        <v>29</v>
      </c>
      <c r="F23" s="90">
        <v>13</v>
      </c>
      <c r="G23" s="91">
        <f t="shared" si="0"/>
        <v>0.10820895522388059</v>
      </c>
      <c r="H23" s="92">
        <v>0</v>
      </c>
      <c r="I23" s="93">
        <f t="shared" si="6"/>
        <v>0</v>
      </c>
      <c r="J23" s="94">
        <v>111</v>
      </c>
      <c r="K23" s="94">
        <v>58</v>
      </c>
      <c r="L23" s="95">
        <f t="shared" si="2"/>
        <v>0.52252252252252251</v>
      </c>
      <c r="M23" s="96">
        <v>10</v>
      </c>
      <c r="N23" s="91">
        <f t="shared" si="5"/>
        <v>3.7313432835820892E-2</v>
      </c>
      <c r="O23" s="97">
        <v>1</v>
      </c>
      <c r="P23" s="98">
        <f t="shared" si="4"/>
        <v>3.7313432835820895E-3</v>
      </c>
    </row>
    <row r="24" spans="1:27" ht="12.75">
      <c r="A24" s="35">
        <v>22</v>
      </c>
      <c r="B24" s="36" t="s">
        <v>38</v>
      </c>
      <c r="C24" s="90">
        <v>705</v>
      </c>
      <c r="D24" s="90">
        <v>7</v>
      </c>
      <c r="E24" s="90">
        <v>37</v>
      </c>
      <c r="F24" s="90">
        <v>18</v>
      </c>
      <c r="G24" s="91">
        <f t="shared" si="0"/>
        <v>5.2482269503546099E-2</v>
      </c>
      <c r="H24" s="92">
        <v>5</v>
      </c>
      <c r="I24" s="93">
        <f t="shared" si="6"/>
        <v>7.0921985815602835E-3</v>
      </c>
      <c r="J24" s="94">
        <v>87</v>
      </c>
      <c r="K24" s="94">
        <v>64</v>
      </c>
      <c r="L24" s="95">
        <f t="shared" si="2"/>
        <v>0.73563218390804597</v>
      </c>
      <c r="M24" s="96">
        <v>0</v>
      </c>
      <c r="N24" s="91">
        <f t="shared" si="5"/>
        <v>0</v>
      </c>
      <c r="O24" s="97">
        <v>0</v>
      </c>
      <c r="P24" s="98">
        <f t="shared" si="4"/>
        <v>0</v>
      </c>
    </row>
    <row r="25" spans="1:27" ht="12.75">
      <c r="A25" s="35">
        <v>23</v>
      </c>
      <c r="B25" s="36" t="s">
        <v>35</v>
      </c>
      <c r="C25" s="90">
        <v>198</v>
      </c>
      <c r="D25" s="90">
        <v>7</v>
      </c>
      <c r="E25" s="90">
        <v>23</v>
      </c>
      <c r="F25" s="90">
        <v>10</v>
      </c>
      <c r="G25" s="91">
        <f t="shared" si="0"/>
        <v>0.11616161616161616</v>
      </c>
      <c r="H25" s="92">
        <v>0</v>
      </c>
      <c r="I25" s="93">
        <f t="shared" si="6"/>
        <v>0</v>
      </c>
      <c r="J25" s="94">
        <v>266</v>
      </c>
      <c r="K25" s="94">
        <v>10</v>
      </c>
      <c r="L25" s="95">
        <f t="shared" si="2"/>
        <v>3.7593984962406013E-2</v>
      </c>
      <c r="M25" s="96">
        <v>0</v>
      </c>
      <c r="N25" s="91">
        <f t="shared" si="5"/>
        <v>0</v>
      </c>
      <c r="O25" s="97">
        <v>0</v>
      </c>
      <c r="P25" s="98">
        <f t="shared" si="4"/>
        <v>0</v>
      </c>
    </row>
    <row r="26" spans="1:27" ht="12.75">
      <c r="A26" s="35">
        <v>24</v>
      </c>
      <c r="B26" s="36" t="s">
        <v>41</v>
      </c>
      <c r="C26" s="90">
        <v>304</v>
      </c>
      <c r="D26" s="90">
        <v>5</v>
      </c>
      <c r="E26" s="90">
        <v>30</v>
      </c>
      <c r="F26" s="90">
        <v>20</v>
      </c>
      <c r="G26" s="91">
        <f t="shared" si="0"/>
        <v>9.8684210526315791E-2</v>
      </c>
      <c r="H26" s="92">
        <v>0</v>
      </c>
      <c r="I26" s="93">
        <f t="shared" si="6"/>
        <v>0</v>
      </c>
      <c r="J26" s="94">
        <v>496</v>
      </c>
      <c r="K26" s="94">
        <v>20</v>
      </c>
      <c r="L26" s="95">
        <f t="shared" si="2"/>
        <v>4.0322580645161289E-2</v>
      </c>
      <c r="M26" s="96">
        <v>6</v>
      </c>
      <c r="N26" s="91">
        <f t="shared" si="5"/>
        <v>1.9736842105263157E-2</v>
      </c>
      <c r="O26" s="97">
        <v>0</v>
      </c>
      <c r="P26" s="98">
        <f t="shared" si="4"/>
        <v>0</v>
      </c>
    </row>
    <row r="27" spans="1:27" ht="12.75">
      <c r="A27" s="35">
        <v>25</v>
      </c>
      <c r="B27" s="36" t="s">
        <v>64</v>
      </c>
      <c r="C27" s="90">
        <v>948</v>
      </c>
      <c r="D27" s="90">
        <v>5</v>
      </c>
      <c r="E27" s="90">
        <v>18</v>
      </c>
      <c r="F27" s="90">
        <v>9</v>
      </c>
      <c r="G27" s="91">
        <f t="shared" si="0"/>
        <v>1.8987341772151899E-2</v>
      </c>
      <c r="H27" s="92">
        <v>0</v>
      </c>
      <c r="I27" s="93">
        <f t="shared" si="6"/>
        <v>0</v>
      </c>
      <c r="J27" s="94">
        <v>47</v>
      </c>
      <c r="K27" s="94">
        <v>5</v>
      </c>
      <c r="L27" s="95">
        <f t="shared" si="2"/>
        <v>0.10638297872340426</v>
      </c>
      <c r="M27" s="96">
        <v>0</v>
      </c>
      <c r="N27" s="99">
        <v>0</v>
      </c>
      <c r="O27" s="97">
        <v>0</v>
      </c>
      <c r="P27" s="98">
        <f t="shared" si="4"/>
        <v>0</v>
      </c>
    </row>
    <row r="28" spans="1:27" ht="22.5">
      <c r="A28" s="35">
        <v>26</v>
      </c>
      <c r="B28" s="36" t="s">
        <v>65</v>
      </c>
      <c r="C28" s="90">
        <v>577</v>
      </c>
      <c r="D28" s="90">
        <v>5</v>
      </c>
      <c r="E28" s="90">
        <v>43</v>
      </c>
      <c r="F28" s="90">
        <v>37</v>
      </c>
      <c r="G28" s="91">
        <f t="shared" si="0"/>
        <v>7.452339688041594E-2</v>
      </c>
      <c r="H28" s="92">
        <v>0</v>
      </c>
      <c r="I28" s="93">
        <f t="shared" si="6"/>
        <v>0</v>
      </c>
      <c r="J28" s="94">
        <v>68</v>
      </c>
      <c r="K28" s="94">
        <v>12</v>
      </c>
      <c r="L28" s="95">
        <f t="shared" si="2"/>
        <v>0.17647058823529413</v>
      </c>
      <c r="M28" s="96">
        <v>0</v>
      </c>
      <c r="N28" s="91">
        <f t="shared" ref="N28:N35" si="7">M28/C28</f>
        <v>0</v>
      </c>
      <c r="O28" s="97">
        <v>0</v>
      </c>
      <c r="P28" s="98">
        <f t="shared" si="4"/>
        <v>0</v>
      </c>
    </row>
    <row r="29" spans="1:27" ht="12.75">
      <c r="A29" s="35">
        <v>27</v>
      </c>
      <c r="B29" s="36" t="s">
        <v>29</v>
      </c>
      <c r="C29" s="90">
        <v>912</v>
      </c>
      <c r="D29" s="90">
        <v>4</v>
      </c>
      <c r="E29" s="90">
        <v>34</v>
      </c>
      <c r="F29" s="90">
        <v>31</v>
      </c>
      <c r="G29" s="91">
        <f t="shared" si="0"/>
        <v>3.7280701754385963E-2</v>
      </c>
      <c r="H29" s="92">
        <v>0</v>
      </c>
      <c r="I29" s="93">
        <f t="shared" si="6"/>
        <v>0</v>
      </c>
      <c r="J29" s="94">
        <v>434</v>
      </c>
      <c r="K29" s="94">
        <v>85</v>
      </c>
      <c r="L29" s="95">
        <f t="shared" si="2"/>
        <v>0.19585253456221199</v>
      </c>
      <c r="M29" s="96">
        <v>0</v>
      </c>
      <c r="N29" s="91">
        <f t="shared" si="7"/>
        <v>0</v>
      </c>
      <c r="O29" s="97">
        <v>0</v>
      </c>
      <c r="P29" s="98">
        <f t="shared" si="4"/>
        <v>0</v>
      </c>
    </row>
    <row r="30" spans="1:27" ht="12.75">
      <c r="A30" s="35">
        <v>28</v>
      </c>
      <c r="B30" s="36" t="s">
        <v>22</v>
      </c>
      <c r="C30" s="90">
        <v>555</v>
      </c>
      <c r="D30" s="90">
        <v>4</v>
      </c>
      <c r="E30" s="90">
        <v>57</v>
      </c>
      <c r="F30" s="90">
        <v>50</v>
      </c>
      <c r="G30" s="91">
        <f t="shared" si="0"/>
        <v>0.10270270270270271</v>
      </c>
      <c r="H30" s="92">
        <v>0</v>
      </c>
      <c r="I30" s="93">
        <f t="shared" si="6"/>
        <v>0</v>
      </c>
      <c r="J30" s="94">
        <v>826</v>
      </c>
      <c r="K30" s="94">
        <v>59</v>
      </c>
      <c r="L30" s="95">
        <f t="shared" si="2"/>
        <v>7.1428571428571425E-2</v>
      </c>
      <c r="M30" s="96">
        <v>13</v>
      </c>
      <c r="N30" s="91">
        <f t="shared" si="7"/>
        <v>2.3423423423423424E-2</v>
      </c>
      <c r="O30" s="97">
        <v>0</v>
      </c>
      <c r="P30" s="98">
        <f t="shared" si="4"/>
        <v>0</v>
      </c>
    </row>
    <row r="31" spans="1:27" ht="12.75">
      <c r="A31" s="35">
        <v>29</v>
      </c>
      <c r="B31" s="36" t="s">
        <v>45</v>
      </c>
      <c r="C31" s="90">
        <v>366</v>
      </c>
      <c r="D31" s="90">
        <v>3</v>
      </c>
      <c r="E31" s="90">
        <v>21</v>
      </c>
      <c r="F31" s="90">
        <v>19</v>
      </c>
      <c r="G31" s="91">
        <f t="shared" si="0"/>
        <v>5.737704918032787E-2</v>
      </c>
      <c r="H31" s="92">
        <v>0</v>
      </c>
      <c r="I31" s="93">
        <f t="shared" si="6"/>
        <v>0</v>
      </c>
      <c r="J31" s="94">
        <v>266</v>
      </c>
      <c r="K31" s="94">
        <v>36</v>
      </c>
      <c r="L31" s="95">
        <f t="shared" si="2"/>
        <v>0.13533834586466165</v>
      </c>
      <c r="M31" s="96">
        <v>0</v>
      </c>
      <c r="N31" s="91">
        <f t="shared" si="7"/>
        <v>0</v>
      </c>
      <c r="O31" s="97">
        <v>0</v>
      </c>
      <c r="P31" s="98">
        <f t="shared" si="4"/>
        <v>0</v>
      </c>
    </row>
    <row r="32" spans="1:27" ht="22.5">
      <c r="A32" s="35">
        <v>30</v>
      </c>
      <c r="B32" s="36" t="s">
        <v>43</v>
      </c>
      <c r="C32" s="90">
        <v>595</v>
      </c>
      <c r="D32" s="90">
        <v>2</v>
      </c>
      <c r="E32" s="90">
        <v>35</v>
      </c>
      <c r="F32" s="90">
        <v>29</v>
      </c>
      <c r="G32" s="91">
        <f t="shared" si="0"/>
        <v>5.8823529411764705E-2</v>
      </c>
      <c r="H32" s="92">
        <v>0</v>
      </c>
      <c r="I32" s="93">
        <f t="shared" si="6"/>
        <v>0</v>
      </c>
      <c r="J32" s="94">
        <v>216</v>
      </c>
      <c r="K32" s="94">
        <v>58</v>
      </c>
      <c r="L32" s="95">
        <f t="shared" si="2"/>
        <v>0.26851851851851855</v>
      </c>
      <c r="M32" s="96">
        <v>0</v>
      </c>
      <c r="N32" s="91">
        <f t="shared" si="7"/>
        <v>0</v>
      </c>
      <c r="O32" s="97">
        <v>1</v>
      </c>
      <c r="P32" s="98">
        <f t="shared" si="4"/>
        <v>1.6806722689075631E-3</v>
      </c>
    </row>
    <row r="33" spans="1:27" ht="12.75">
      <c r="A33" s="35">
        <v>31</v>
      </c>
      <c r="B33" s="36" t="s">
        <v>23</v>
      </c>
      <c r="C33" s="90">
        <v>444</v>
      </c>
      <c r="D33" s="90">
        <v>2</v>
      </c>
      <c r="E33" s="90">
        <v>51</v>
      </c>
      <c r="F33" s="90">
        <v>33</v>
      </c>
      <c r="G33" s="91">
        <f t="shared" si="0"/>
        <v>0.11486486486486487</v>
      </c>
      <c r="H33" s="92">
        <v>0</v>
      </c>
      <c r="I33" s="93">
        <f t="shared" si="6"/>
        <v>0</v>
      </c>
      <c r="J33" s="94">
        <v>876</v>
      </c>
      <c r="K33" s="94">
        <v>55</v>
      </c>
      <c r="L33" s="95">
        <f t="shared" si="2"/>
        <v>6.2785388127853878E-2</v>
      </c>
      <c r="M33" s="96">
        <v>0</v>
      </c>
      <c r="N33" s="91">
        <f t="shared" si="7"/>
        <v>0</v>
      </c>
      <c r="O33" s="97">
        <v>0</v>
      </c>
      <c r="P33" s="98" t="s">
        <v>93</v>
      </c>
    </row>
    <row r="34" spans="1:27" ht="12.75">
      <c r="A34" s="35">
        <v>32</v>
      </c>
      <c r="B34" s="101" t="s">
        <v>30</v>
      </c>
      <c r="C34" s="102">
        <v>513</v>
      </c>
      <c r="D34" s="102">
        <v>0</v>
      </c>
      <c r="E34" s="102">
        <v>57</v>
      </c>
      <c r="F34" s="102">
        <v>22</v>
      </c>
      <c r="G34" s="107">
        <f t="shared" si="0"/>
        <v>0.1111111111111111</v>
      </c>
      <c r="H34" s="108">
        <v>0</v>
      </c>
      <c r="I34" s="107">
        <f t="shared" si="6"/>
        <v>0</v>
      </c>
      <c r="J34" s="108">
        <v>37</v>
      </c>
      <c r="K34" s="108">
        <v>35</v>
      </c>
      <c r="L34" s="95">
        <f t="shared" si="2"/>
        <v>0.94594594594594594</v>
      </c>
      <c r="M34" s="108">
        <v>0</v>
      </c>
      <c r="N34" s="107">
        <f t="shared" si="7"/>
        <v>0</v>
      </c>
      <c r="O34" s="108">
        <v>0</v>
      </c>
      <c r="P34" s="107">
        <f t="shared" ref="P34:P35" si="8">O34/C34</f>
        <v>0</v>
      </c>
    </row>
    <row r="35" spans="1:27" ht="22.5">
      <c r="A35" s="35">
        <v>33</v>
      </c>
      <c r="B35" s="36" t="s">
        <v>33</v>
      </c>
      <c r="C35" s="90">
        <v>446</v>
      </c>
      <c r="D35" s="90">
        <v>0</v>
      </c>
      <c r="E35" s="90">
        <v>11</v>
      </c>
      <c r="F35" s="90">
        <v>11</v>
      </c>
      <c r="G35" s="91">
        <f t="shared" si="0"/>
        <v>2.4663677130044841E-2</v>
      </c>
      <c r="H35" s="92">
        <v>2</v>
      </c>
      <c r="I35" s="93">
        <f t="shared" si="6"/>
        <v>4.4843049327354259E-3</v>
      </c>
      <c r="J35" s="94">
        <v>65</v>
      </c>
      <c r="K35" s="94">
        <v>2</v>
      </c>
      <c r="L35" s="95">
        <f t="shared" si="2"/>
        <v>3.0769230769230771E-2</v>
      </c>
      <c r="M35" s="96">
        <v>0</v>
      </c>
      <c r="N35" s="91">
        <f t="shared" si="7"/>
        <v>0</v>
      </c>
      <c r="O35" s="97">
        <v>0</v>
      </c>
      <c r="P35" s="98">
        <f t="shared" si="8"/>
        <v>0</v>
      </c>
      <c r="Q35" s="18" t="s">
        <v>66</v>
      </c>
    </row>
    <row r="36" spans="1:27" ht="12.75">
      <c r="A36" s="110"/>
      <c r="B36" s="111"/>
      <c r="C36" s="111">
        <f t="shared" ref="C36:F36" si="9">SUM(C3:C35)</f>
        <v>23186</v>
      </c>
      <c r="D36" s="111">
        <f t="shared" si="9"/>
        <v>589</v>
      </c>
      <c r="E36" s="111">
        <f t="shared" si="9"/>
        <v>2022</v>
      </c>
      <c r="F36" s="111">
        <f t="shared" si="9"/>
        <v>1276</v>
      </c>
      <c r="G36" s="112">
        <f t="shared" si="0"/>
        <v>8.7207797809022686E-2</v>
      </c>
      <c r="H36" s="111">
        <f>SUM(H3:H35)</f>
        <v>36</v>
      </c>
      <c r="I36" s="113">
        <f t="shared" si="6"/>
        <v>1.5526610885879409E-3</v>
      </c>
      <c r="J36" s="111">
        <f t="shared" ref="J36:K36" si="10">SUM(J3:J35)</f>
        <v>10889</v>
      </c>
      <c r="K36" s="111">
        <f t="shared" si="10"/>
        <v>1382</v>
      </c>
      <c r="L36" s="95">
        <f t="shared" si="2"/>
        <v>0.1269170722747727</v>
      </c>
      <c r="M36" s="111">
        <f>SUM(M3:M35)</f>
        <v>134</v>
      </c>
      <c r="N36" s="111"/>
      <c r="O36" s="111">
        <f>SUM(O3:O35)</f>
        <v>46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1:27" ht="12.75">
      <c r="A37" s="51"/>
    </row>
    <row r="38" spans="1:27" ht="12.75">
      <c r="A38" s="51"/>
    </row>
    <row r="39" spans="1:27" ht="12.75">
      <c r="A39" s="51"/>
    </row>
    <row r="40" spans="1:27" ht="12.75">
      <c r="A40" s="51"/>
    </row>
    <row r="41" spans="1:27" ht="12.75">
      <c r="A41" s="51"/>
    </row>
    <row r="42" spans="1:27" ht="12.75">
      <c r="A42" s="51"/>
    </row>
    <row r="43" spans="1:27" ht="12.75">
      <c r="A43" s="51"/>
    </row>
    <row r="44" spans="1:27" ht="12.75">
      <c r="A44" s="51"/>
    </row>
    <row r="45" spans="1:27" ht="12.75">
      <c r="A45" s="51"/>
    </row>
    <row r="46" spans="1:27" ht="12.75">
      <c r="A46" s="51"/>
    </row>
    <row r="47" spans="1:27" ht="12.75">
      <c r="A47" s="51"/>
    </row>
    <row r="48" spans="1:27" ht="12.75">
      <c r="A48" s="51"/>
    </row>
    <row r="49" spans="1:1" ht="12.75">
      <c r="A49" s="51"/>
    </row>
    <row r="50" spans="1:1" ht="12.75">
      <c r="A50" s="51"/>
    </row>
    <row r="51" spans="1:1" ht="12.75">
      <c r="A51" s="51"/>
    </row>
    <row r="52" spans="1:1" ht="12.75">
      <c r="A52" s="51"/>
    </row>
    <row r="53" spans="1:1" ht="12.75">
      <c r="A53" s="51"/>
    </row>
    <row r="54" spans="1:1" ht="12.75">
      <c r="A54" s="51"/>
    </row>
    <row r="55" spans="1:1" ht="12.75">
      <c r="A55" s="51"/>
    </row>
    <row r="56" spans="1:1" ht="12.75">
      <c r="A56" s="51"/>
    </row>
    <row r="57" spans="1:1" ht="12.75">
      <c r="A57" s="51"/>
    </row>
    <row r="58" spans="1:1" ht="12.75">
      <c r="A58" s="51"/>
    </row>
    <row r="59" spans="1:1" ht="12.75">
      <c r="A59" s="51"/>
    </row>
    <row r="60" spans="1:1" ht="12.75">
      <c r="A60" s="51"/>
    </row>
    <row r="61" spans="1:1" ht="12.75">
      <c r="A61" s="51"/>
    </row>
    <row r="62" spans="1:1" ht="12.75">
      <c r="A62" s="51"/>
    </row>
    <row r="63" spans="1:1" ht="12.75">
      <c r="A63" s="51"/>
    </row>
    <row r="64" spans="1:1" ht="12.75">
      <c r="A64" s="51"/>
    </row>
    <row r="65" spans="1:1" ht="12.75">
      <c r="A65" s="51"/>
    </row>
    <row r="66" spans="1:1" ht="12.75">
      <c r="A66" s="51"/>
    </row>
    <row r="67" spans="1:1" ht="12.75">
      <c r="A67" s="51"/>
    </row>
    <row r="68" spans="1:1" ht="12.75">
      <c r="A68" s="51"/>
    </row>
    <row r="69" spans="1:1" ht="12.75">
      <c r="A69" s="51"/>
    </row>
    <row r="70" spans="1:1" ht="12.75">
      <c r="A70" s="51"/>
    </row>
    <row r="71" spans="1:1" ht="12.75">
      <c r="A71" s="51"/>
    </row>
    <row r="72" spans="1:1" ht="12.75">
      <c r="A72" s="51"/>
    </row>
    <row r="73" spans="1:1" ht="12.75">
      <c r="A73" s="51"/>
    </row>
    <row r="74" spans="1:1" ht="12.75">
      <c r="A74" s="51"/>
    </row>
    <row r="75" spans="1:1" ht="12.75">
      <c r="A75" s="51"/>
    </row>
    <row r="76" spans="1:1" ht="12.75">
      <c r="A76" s="51"/>
    </row>
    <row r="77" spans="1:1" ht="12.75">
      <c r="A77" s="51"/>
    </row>
    <row r="78" spans="1:1" ht="12.75">
      <c r="A78" s="51"/>
    </row>
    <row r="79" spans="1:1" ht="12.75">
      <c r="A79" s="51"/>
    </row>
    <row r="80" spans="1:1" ht="12.75">
      <c r="A80" s="51"/>
    </row>
    <row r="81" spans="1:1" ht="12.75">
      <c r="A81" s="51"/>
    </row>
    <row r="82" spans="1:1" ht="12.75">
      <c r="A82" s="51"/>
    </row>
    <row r="83" spans="1:1" ht="12.75">
      <c r="A83" s="51"/>
    </row>
    <row r="84" spans="1:1" ht="12.75">
      <c r="A84" s="51"/>
    </row>
    <row r="85" spans="1:1" ht="12.75">
      <c r="A85" s="51"/>
    </row>
    <row r="86" spans="1:1" ht="12.75">
      <c r="A86" s="51"/>
    </row>
    <row r="87" spans="1:1" ht="12.75">
      <c r="A87" s="51"/>
    </row>
    <row r="88" spans="1:1" ht="12.75">
      <c r="A88" s="51"/>
    </row>
    <row r="89" spans="1:1" ht="12.75">
      <c r="A89" s="51"/>
    </row>
    <row r="90" spans="1:1" ht="12.75">
      <c r="A90" s="51"/>
    </row>
    <row r="91" spans="1:1" ht="12.75">
      <c r="A91" s="51"/>
    </row>
    <row r="92" spans="1:1" ht="12.75">
      <c r="A92" s="51"/>
    </row>
    <row r="93" spans="1:1" ht="12.75">
      <c r="A93" s="51"/>
    </row>
    <row r="94" spans="1:1" ht="12.75">
      <c r="A94" s="51"/>
    </row>
    <row r="95" spans="1:1" ht="12.75">
      <c r="A95" s="51"/>
    </row>
    <row r="96" spans="1:1" ht="12.75">
      <c r="A96" s="51"/>
    </row>
    <row r="97" spans="1:1" ht="12.75">
      <c r="A97" s="51"/>
    </row>
    <row r="98" spans="1:1" ht="12.75">
      <c r="A98" s="51"/>
    </row>
    <row r="99" spans="1:1" ht="12.75">
      <c r="A99" s="51"/>
    </row>
    <row r="100" spans="1:1" ht="12.75">
      <c r="A100" s="51"/>
    </row>
    <row r="101" spans="1:1" ht="12.75">
      <c r="A101" s="51"/>
    </row>
    <row r="102" spans="1:1" ht="12.75">
      <c r="A102" s="51"/>
    </row>
    <row r="103" spans="1:1" ht="12.75">
      <c r="A103" s="51"/>
    </row>
    <row r="104" spans="1:1" ht="12.75">
      <c r="A104" s="51"/>
    </row>
    <row r="105" spans="1:1" ht="12.75">
      <c r="A105" s="51"/>
    </row>
    <row r="106" spans="1:1" ht="12.75">
      <c r="A106" s="51"/>
    </row>
    <row r="107" spans="1:1" ht="12.75">
      <c r="A107" s="51"/>
    </row>
    <row r="108" spans="1:1" ht="12.75">
      <c r="A108" s="51"/>
    </row>
    <row r="109" spans="1:1" ht="12.75">
      <c r="A109" s="51"/>
    </row>
    <row r="110" spans="1:1" ht="12.75">
      <c r="A110" s="51"/>
    </row>
    <row r="111" spans="1:1" ht="12.75">
      <c r="A111" s="51"/>
    </row>
    <row r="112" spans="1:1" ht="12.75">
      <c r="A112" s="51"/>
    </row>
    <row r="113" spans="1:1" ht="12.75">
      <c r="A113" s="51"/>
    </row>
    <row r="114" spans="1:1" ht="12.75">
      <c r="A114" s="51"/>
    </row>
    <row r="115" spans="1:1" ht="12.75">
      <c r="A115" s="51"/>
    </row>
    <row r="116" spans="1:1" ht="12.75">
      <c r="A116" s="51"/>
    </row>
    <row r="117" spans="1:1" ht="12.75">
      <c r="A117" s="51"/>
    </row>
    <row r="118" spans="1:1" ht="12.75">
      <c r="A118" s="51"/>
    </row>
    <row r="119" spans="1:1" ht="12.75">
      <c r="A119" s="51"/>
    </row>
    <row r="120" spans="1:1" ht="12.75">
      <c r="A120" s="51"/>
    </row>
    <row r="121" spans="1:1" ht="12.75">
      <c r="A121" s="51"/>
    </row>
    <row r="122" spans="1:1" ht="12.75">
      <c r="A122" s="51"/>
    </row>
    <row r="123" spans="1:1" ht="12.75">
      <c r="A123" s="51"/>
    </row>
    <row r="124" spans="1:1" ht="12.75">
      <c r="A124" s="51"/>
    </row>
    <row r="125" spans="1:1" ht="12.75">
      <c r="A125" s="51"/>
    </row>
    <row r="126" spans="1:1" ht="12.75">
      <c r="A126" s="51"/>
    </row>
    <row r="127" spans="1:1" ht="12.75">
      <c r="A127" s="51"/>
    </row>
    <row r="128" spans="1:1" ht="12.75">
      <c r="A128" s="51"/>
    </row>
    <row r="129" spans="1:1" ht="12.75">
      <c r="A129" s="51"/>
    </row>
    <row r="130" spans="1:1" ht="12.75">
      <c r="A130" s="51"/>
    </row>
    <row r="131" spans="1:1" ht="12.75">
      <c r="A131" s="51"/>
    </row>
    <row r="132" spans="1:1" ht="12.75">
      <c r="A132" s="51"/>
    </row>
    <row r="133" spans="1:1" ht="12.75">
      <c r="A133" s="51"/>
    </row>
    <row r="134" spans="1:1" ht="12.75">
      <c r="A134" s="51"/>
    </row>
    <row r="135" spans="1:1" ht="12.75">
      <c r="A135" s="51"/>
    </row>
    <row r="136" spans="1:1" ht="12.75">
      <c r="A136" s="51"/>
    </row>
    <row r="137" spans="1:1" ht="12.75">
      <c r="A137" s="51"/>
    </row>
    <row r="138" spans="1:1" ht="12.75">
      <c r="A138" s="51"/>
    </row>
    <row r="139" spans="1:1" ht="12.75">
      <c r="A139" s="51"/>
    </row>
    <row r="140" spans="1:1" ht="12.75">
      <c r="A140" s="51"/>
    </row>
    <row r="141" spans="1:1" ht="12.75">
      <c r="A141" s="51"/>
    </row>
    <row r="142" spans="1:1" ht="12.75">
      <c r="A142" s="51"/>
    </row>
    <row r="143" spans="1:1" ht="12.75">
      <c r="A143" s="51"/>
    </row>
    <row r="144" spans="1:1" ht="12.75">
      <c r="A144" s="51"/>
    </row>
    <row r="145" spans="1:1" ht="12.75">
      <c r="A145" s="51"/>
    </row>
    <row r="146" spans="1:1" ht="12.75">
      <c r="A146" s="51"/>
    </row>
    <row r="147" spans="1:1" ht="12.75">
      <c r="A147" s="51"/>
    </row>
    <row r="148" spans="1:1" ht="12.75">
      <c r="A148" s="51"/>
    </row>
    <row r="149" spans="1:1" ht="12.75">
      <c r="A149" s="51"/>
    </row>
    <row r="150" spans="1:1" ht="12.75">
      <c r="A150" s="51"/>
    </row>
    <row r="151" spans="1:1" ht="12.75">
      <c r="A151" s="51"/>
    </row>
    <row r="152" spans="1:1" ht="12.75">
      <c r="A152" s="51"/>
    </row>
    <row r="153" spans="1:1" ht="12.75">
      <c r="A153" s="51"/>
    </row>
    <row r="154" spans="1:1" ht="12.75">
      <c r="A154" s="51"/>
    </row>
    <row r="155" spans="1:1" ht="12.75">
      <c r="A155" s="51"/>
    </row>
    <row r="156" spans="1:1" ht="12.75">
      <c r="A156" s="51"/>
    </row>
    <row r="157" spans="1:1" ht="12.75">
      <c r="A157" s="51"/>
    </row>
    <row r="158" spans="1:1" ht="12.75">
      <c r="A158" s="51"/>
    </row>
    <row r="159" spans="1:1" ht="12.75">
      <c r="A159" s="51"/>
    </row>
    <row r="160" spans="1:1" ht="12.75">
      <c r="A160" s="51"/>
    </row>
    <row r="161" spans="1:1" ht="12.75">
      <c r="A161" s="51"/>
    </row>
    <row r="162" spans="1:1" ht="12.75">
      <c r="A162" s="51"/>
    </row>
    <row r="163" spans="1:1" ht="12.75">
      <c r="A163" s="51"/>
    </row>
    <row r="164" spans="1:1" ht="12.75">
      <c r="A164" s="51"/>
    </row>
    <row r="165" spans="1:1" ht="12.75">
      <c r="A165" s="51"/>
    </row>
    <row r="166" spans="1:1" ht="12.75">
      <c r="A166" s="51"/>
    </row>
    <row r="167" spans="1:1" ht="12.75">
      <c r="A167" s="51"/>
    </row>
    <row r="168" spans="1:1" ht="12.75">
      <c r="A168" s="51"/>
    </row>
    <row r="169" spans="1:1" ht="12.75">
      <c r="A169" s="51"/>
    </row>
    <row r="170" spans="1:1" ht="12.75">
      <c r="A170" s="51"/>
    </row>
    <row r="171" spans="1:1" ht="12.75">
      <c r="A171" s="51"/>
    </row>
    <row r="172" spans="1:1" ht="12.75">
      <c r="A172" s="51"/>
    </row>
    <row r="173" spans="1:1" ht="12.75">
      <c r="A173" s="51"/>
    </row>
    <row r="174" spans="1:1" ht="12.75">
      <c r="A174" s="51"/>
    </row>
    <row r="175" spans="1:1" ht="12.75">
      <c r="A175" s="51"/>
    </row>
    <row r="176" spans="1:1" ht="12.75">
      <c r="A176" s="51"/>
    </row>
    <row r="177" spans="1:1" ht="12.75">
      <c r="A177" s="51"/>
    </row>
    <row r="178" spans="1:1" ht="12.75">
      <c r="A178" s="51"/>
    </row>
    <row r="179" spans="1:1" ht="12.75">
      <c r="A179" s="51"/>
    </row>
    <row r="180" spans="1:1" ht="12.75">
      <c r="A180" s="51"/>
    </row>
    <row r="181" spans="1:1" ht="12.75">
      <c r="A181" s="51"/>
    </row>
    <row r="182" spans="1:1" ht="12.75">
      <c r="A182" s="51"/>
    </row>
    <row r="183" spans="1:1" ht="12.75">
      <c r="A183" s="51"/>
    </row>
    <row r="184" spans="1:1" ht="12.75">
      <c r="A184" s="51"/>
    </row>
    <row r="185" spans="1:1" ht="12.75">
      <c r="A185" s="51"/>
    </row>
    <row r="186" spans="1:1" ht="12.75">
      <c r="A186" s="51"/>
    </row>
    <row r="187" spans="1:1" ht="12.75">
      <c r="A187" s="51"/>
    </row>
    <row r="188" spans="1:1" ht="12.75">
      <c r="A188" s="51"/>
    </row>
    <row r="189" spans="1:1" ht="12.75">
      <c r="A189" s="51"/>
    </row>
    <row r="190" spans="1:1" ht="12.75">
      <c r="A190" s="51"/>
    </row>
    <row r="191" spans="1:1" ht="12.75">
      <c r="A191" s="51"/>
    </row>
    <row r="192" spans="1:1" ht="12.75">
      <c r="A192" s="51"/>
    </row>
    <row r="193" spans="1:1" ht="12.75">
      <c r="A193" s="51"/>
    </row>
    <row r="194" spans="1:1" ht="12.75">
      <c r="A194" s="51"/>
    </row>
    <row r="195" spans="1:1" ht="12.75">
      <c r="A195" s="51"/>
    </row>
    <row r="196" spans="1:1" ht="12.75">
      <c r="A196" s="51"/>
    </row>
    <row r="197" spans="1:1" ht="12.75">
      <c r="A197" s="51"/>
    </row>
    <row r="198" spans="1:1" ht="12.75">
      <c r="A198" s="51"/>
    </row>
    <row r="199" spans="1:1" ht="12.75">
      <c r="A199" s="51"/>
    </row>
    <row r="200" spans="1:1" ht="12.75">
      <c r="A200" s="51"/>
    </row>
    <row r="201" spans="1:1" ht="12.75">
      <c r="A201" s="51"/>
    </row>
    <row r="202" spans="1:1" ht="12.75">
      <c r="A202" s="51"/>
    </row>
    <row r="203" spans="1:1" ht="12.75">
      <c r="A203" s="51"/>
    </row>
    <row r="204" spans="1:1" ht="12.75">
      <c r="A204" s="51"/>
    </row>
    <row r="205" spans="1:1" ht="12.75">
      <c r="A205" s="51"/>
    </row>
    <row r="206" spans="1:1" ht="12.75">
      <c r="A206" s="51"/>
    </row>
    <row r="207" spans="1:1" ht="12.75">
      <c r="A207" s="51"/>
    </row>
    <row r="208" spans="1:1" ht="12.75">
      <c r="A208" s="51"/>
    </row>
    <row r="209" spans="1:1" ht="12.75">
      <c r="A209" s="51"/>
    </row>
    <row r="210" spans="1:1" ht="12.75">
      <c r="A210" s="51"/>
    </row>
    <row r="211" spans="1:1" ht="12.75">
      <c r="A211" s="51"/>
    </row>
    <row r="212" spans="1:1" ht="12.75">
      <c r="A212" s="51"/>
    </row>
    <row r="213" spans="1:1" ht="12.75">
      <c r="A213" s="51"/>
    </row>
    <row r="214" spans="1:1" ht="12.75">
      <c r="A214" s="51"/>
    </row>
    <row r="215" spans="1:1" ht="12.75">
      <c r="A215" s="51"/>
    </row>
    <row r="216" spans="1:1" ht="12.75">
      <c r="A216" s="51"/>
    </row>
    <row r="217" spans="1:1" ht="12.75">
      <c r="A217" s="51"/>
    </row>
    <row r="218" spans="1:1" ht="12.75">
      <c r="A218" s="51"/>
    </row>
    <row r="219" spans="1:1" ht="12.75">
      <c r="A219" s="51"/>
    </row>
    <row r="220" spans="1:1" ht="12.75">
      <c r="A220" s="51"/>
    </row>
    <row r="221" spans="1:1" ht="12.75">
      <c r="A221" s="51"/>
    </row>
    <row r="222" spans="1:1" ht="12.75">
      <c r="A222" s="51"/>
    </row>
    <row r="223" spans="1:1" ht="12.75">
      <c r="A223" s="51"/>
    </row>
    <row r="224" spans="1:1" ht="12.75">
      <c r="A224" s="51"/>
    </row>
    <row r="225" spans="1:1" ht="12.75">
      <c r="A225" s="51"/>
    </row>
    <row r="226" spans="1:1" ht="12.75">
      <c r="A226" s="51"/>
    </row>
    <row r="227" spans="1:1" ht="12.75">
      <c r="A227" s="51"/>
    </row>
    <row r="228" spans="1:1" ht="12.75">
      <c r="A228" s="51"/>
    </row>
    <row r="229" spans="1:1" ht="12.75">
      <c r="A229" s="51"/>
    </row>
    <row r="230" spans="1:1" ht="12.75">
      <c r="A230" s="51"/>
    </row>
    <row r="231" spans="1:1" ht="12.75">
      <c r="A231" s="51"/>
    </row>
    <row r="232" spans="1:1" ht="12.75">
      <c r="A232" s="51"/>
    </row>
    <row r="233" spans="1:1" ht="12.75">
      <c r="A233" s="51"/>
    </row>
    <row r="234" spans="1:1" ht="12.75">
      <c r="A234" s="51"/>
    </row>
    <row r="235" spans="1:1" ht="12.75">
      <c r="A235" s="51"/>
    </row>
    <row r="236" spans="1:1" ht="12.75">
      <c r="A236" s="51"/>
    </row>
    <row r="237" spans="1:1" ht="12.75">
      <c r="A237" s="51"/>
    </row>
    <row r="238" spans="1:1" ht="12.75">
      <c r="A238" s="51"/>
    </row>
    <row r="239" spans="1:1" ht="12.75">
      <c r="A239" s="51"/>
    </row>
    <row r="240" spans="1:1" ht="12.75">
      <c r="A240" s="51"/>
    </row>
    <row r="241" spans="1:1" ht="12.75">
      <c r="A241" s="51"/>
    </row>
    <row r="242" spans="1:1" ht="12.75">
      <c r="A242" s="51"/>
    </row>
    <row r="243" spans="1:1" ht="12.75">
      <c r="A243" s="51"/>
    </row>
    <row r="244" spans="1:1" ht="12.75">
      <c r="A244" s="51"/>
    </row>
    <row r="245" spans="1:1" ht="12.75">
      <c r="A245" s="51"/>
    </row>
    <row r="246" spans="1:1" ht="12.75">
      <c r="A246" s="51"/>
    </row>
    <row r="247" spans="1:1" ht="12.75">
      <c r="A247" s="51"/>
    </row>
    <row r="248" spans="1:1" ht="12.75">
      <c r="A248" s="51"/>
    </row>
    <row r="249" spans="1:1" ht="12.75">
      <c r="A249" s="51"/>
    </row>
    <row r="250" spans="1:1" ht="12.75">
      <c r="A250" s="51"/>
    </row>
    <row r="251" spans="1:1" ht="12.75">
      <c r="A251" s="51"/>
    </row>
    <row r="252" spans="1:1" ht="12.75">
      <c r="A252" s="51"/>
    </row>
    <row r="253" spans="1:1" ht="12.75">
      <c r="A253" s="51"/>
    </row>
    <row r="254" spans="1:1" ht="12.75">
      <c r="A254" s="51"/>
    </row>
    <row r="255" spans="1:1" ht="12.75">
      <c r="A255" s="51"/>
    </row>
    <row r="256" spans="1:1" ht="12.75">
      <c r="A256" s="51"/>
    </row>
    <row r="257" spans="1:1" ht="12.75">
      <c r="A257" s="51"/>
    </row>
    <row r="258" spans="1:1" ht="12.75">
      <c r="A258" s="51"/>
    </row>
    <row r="259" spans="1:1" ht="12.75">
      <c r="A259" s="51"/>
    </row>
    <row r="260" spans="1:1" ht="12.75">
      <c r="A260" s="51"/>
    </row>
    <row r="261" spans="1:1" ht="12.75">
      <c r="A261" s="51"/>
    </row>
    <row r="262" spans="1:1" ht="12.75">
      <c r="A262" s="51"/>
    </row>
    <row r="263" spans="1:1" ht="12.75">
      <c r="A263" s="51"/>
    </row>
    <row r="264" spans="1:1" ht="12.75">
      <c r="A264" s="51"/>
    </row>
    <row r="265" spans="1:1" ht="12.75">
      <c r="A265" s="51"/>
    </row>
    <row r="266" spans="1:1" ht="12.75">
      <c r="A266" s="51"/>
    </row>
    <row r="267" spans="1:1" ht="12.75">
      <c r="A267" s="51"/>
    </row>
    <row r="268" spans="1:1" ht="12.75">
      <c r="A268" s="51"/>
    </row>
    <row r="269" spans="1:1" ht="12.75">
      <c r="A269" s="51"/>
    </row>
    <row r="270" spans="1:1" ht="12.75">
      <c r="A270" s="51"/>
    </row>
    <row r="271" spans="1:1" ht="12.75">
      <c r="A271" s="51"/>
    </row>
    <row r="272" spans="1:1" ht="12.75">
      <c r="A272" s="51"/>
    </row>
    <row r="273" spans="1:1" ht="12.75">
      <c r="A273" s="51"/>
    </row>
    <row r="274" spans="1:1" ht="12.75">
      <c r="A274" s="51"/>
    </row>
    <row r="275" spans="1:1" ht="12.75">
      <c r="A275" s="51"/>
    </row>
    <row r="276" spans="1:1" ht="12.75">
      <c r="A276" s="51"/>
    </row>
    <row r="277" spans="1:1" ht="12.75">
      <c r="A277" s="51"/>
    </row>
    <row r="278" spans="1:1" ht="12.75">
      <c r="A278" s="51"/>
    </row>
    <row r="279" spans="1:1" ht="12.75">
      <c r="A279" s="51"/>
    </row>
    <row r="280" spans="1:1" ht="12.75">
      <c r="A280" s="51"/>
    </row>
    <row r="281" spans="1:1" ht="12.75">
      <c r="A281" s="51"/>
    </row>
    <row r="282" spans="1:1" ht="12.75">
      <c r="A282" s="51"/>
    </row>
    <row r="283" spans="1:1" ht="12.75">
      <c r="A283" s="51"/>
    </row>
    <row r="284" spans="1:1" ht="12.75">
      <c r="A284" s="51"/>
    </row>
    <row r="285" spans="1:1" ht="12.75">
      <c r="A285" s="51"/>
    </row>
    <row r="286" spans="1:1" ht="12.75">
      <c r="A286" s="51"/>
    </row>
    <row r="287" spans="1:1" ht="12.75">
      <c r="A287" s="51"/>
    </row>
    <row r="288" spans="1:1" ht="12.75">
      <c r="A288" s="51"/>
    </row>
    <row r="289" spans="1:1" ht="12.75">
      <c r="A289" s="51"/>
    </row>
    <row r="290" spans="1:1" ht="12.75">
      <c r="A290" s="51"/>
    </row>
    <row r="291" spans="1:1" ht="12.75">
      <c r="A291" s="51"/>
    </row>
    <row r="292" spans="1:1" ht="12.75">
      <c r="A292" s="51"/>
    </row>
    <row r="293" spans="1:1" ht="12.75">
      <c r="A293" s="51"/>
    </row>
    <row r="294" spans="1:1" ht="12.75">
      <c r="A294" s="51"/>
    </row>
    <row r="295" spans="1:1" ht="12.75">
      <c r="A295" s="51"/>
    </row>
    <row r="296" spans="1:1" ht="12.75">
      <c r="A296" s="51"/>
    </row>
    <row r="297" spans="1:1" ht="12.75">
      <c r="A297" s="51"/>
    </row>
    <row r="298" spans="1:1" ht="12.75">
      <c r="A298" s="51"/>
    </row>
    <row r="299" spans="1:1" ht="12.75">
      <c r="A299" s="51"/>
    </row>
    <row r="300" spans="1:1" ht="12.75">
      <c r="A300" s="51"/>
    </row>
    <row r="301" spans="1:1" ht="12.75">
      <c r="A301" s="51"/>
    </row>
    <row r="302" spans="1:1" ht="12.75">
      <c r="A302" s="51"/>
    </row>
    <row r="303" spans="1:1" ht="12.75">
      <c r="A303" s="51"/>
    </row>
    <row r="304" spans="1:1" ht="12.75">
      <c r="A304" s="51"/>
    </row>
    <row r="305" spans="1:1" ht="12.75">
      <c r="A305" s="51"/>
    </row>
    <row r="306" spans="1:1" ht="12.75">
      <c r="A306" s="51"/>
    </row>
    <row r="307" spans="1:1" ht="12.75">
      <c r="A307" s="51"/>
    </row>
    <row r="308" spans="1:1" ht="12.75">
      <c r="A308" s="51"/>
    </row>
    <row r="309" spans="1:1" ht="12.75">
      <c r="A309" s="51"/>
    </row>
    <row r="310" spans="1:1" ht="12.75">
      <c r="A310" s="51"/>
    </row>
    <row r="311" spans="1:1" ht="12.75">
      <c r="A311" s="51"/>
    </row>
    <row r="312" spans="1:1" ht="12.75">
      <c r="A312" s="51"/>
    </row>
    <row r="313" spans="1:1" ht="12.75">
      <c r="A313" s="51"/>
    </row>
    <row r="314" spans="1:1" ht="12.75">
      <c r="A314" s="51"/>
    </row>
    <row r="315" spans="1:1" ht="12.75">
      <c r="A315" s="51"/>
    </row>
    <row r="316" spans="1:1" ht="12.75">
      <c r="A316" s="51"/>
    </row>
    <row r="317" spans="1:1" ht="12.75">
      <c r="A317" s="51"/>
    </row>
    <row r="318" spans="1:1" ht="12.75">
      <c r="A318" s="51"/>
    </row>
    <row r="319" spans="1:1" ht="12.75">
      <c r="A319" s="51"/>
    </row>
    <row r="320" spans="1:1" ht="12.75">
      <c r="A320" s="51"/>
    </row>
    <row r="321" spans="1:1" ht="12.75">
      <c r="A321" s="51"/>
    </row>
    <row r="322" spans="1:1" ht="12.75">
      <c r="A322" s="51"/>
    </row>
    <row r="323" spans="1:1" ht="12.75">
      <c r="A323" s="51"/>
    </row>
    <row r="324" spans="1:1" ht="12.75">
      <c r="A324" s="51"/>
    </row>
    <row r="325" spans="1:1" ht="12.75">
      <c r="A325" s="51"/>
    </row>
    <row r="326" spans="1:1" ht="12.75">
      <c r="A326" s="51"/>
    </row>
    <row r="327" spans="1:1" ht="12.75">
      <c r="A327" s="51"/>
    </row>
    <row r="328" spans="1:1" ht="12.75">
      <c r="A328" s="51"/>
    </row>
    <row r="329" spans="1:1" ht="12.75">
      <c r="A329" s="51"/>
    </row>
    <row r="330" spans="1:1" ht="12.75">
      <c r="A330" s="51"/>
    </row>
    <row r="331" spans="1:1" ht="12.75">
      <c r="A331" s="51"/>
    </row>
    <row r="332" spans="1:1" ht="12.75">
      <c r="A332" s="51"/>
    </row>
    <row r="333" spans="1:1" ht="12.75">
      <c r="A333" s="51"/>
    </row>
    <row r="334" spans="1:1" ht="12.75">
      <c r="A334" s="51"/>
    </row>
    <row r="335" spans="1:1" ht="12.75">
      <c r="A335" s="51"/>
    </row>
    <row r="336" spans="1:1" ht="12.75">
      <c r="A336" s="51"/>
    </row>
    <row r="337" spans="1:1" ht="12.75">
      <c r="A337" s="51"/>
    </row>
    <row r="338" spans="1:1" ht="12.75">
      <c r="A338" s="51"/>
    </row>
    <row r="339" spans="1:1" ht="12.75">
      <c r="A339" s="51"/>
    </row>
    <row r="340" spans="1:1" ht="12.75">
      <c r="A340" s="51"/>
    </row>
    <row r="341" spans="1:1" ht="12.75">
      <c r="A341" s="51"/>
    </row>
    <row r="342" spans="1:1" ht="12.75">
      <c r="A342" s="51"/>
    </row>
    <row r="343" spans="1:1" ht="12.75">
      <c r="A343" s="51"/>
    </row>
    <row r="344" spans="1:1" ht="12.75">
      <c r="A344" s="51"/>
    </row>
    <row r="345" spans="1:1" ht="12.75">
      <c r="A345" s="51"/>
    </row>
    <row r="346" spans="1:1" ht="12.75">
      <c r="A346" s="51"/>
    </row>
    <row r="347" spans="1:1" ht="12.75">
      <c r="A347" s="51"/>
    </row>
    <row r="348" spans="1:1" ht="12.75">
      <c r="A348" s="51"/>
    </row>
    <row r="349" spans="1:1" ht="12.75">
      <c r="A349" s="51"/>
    </row>
    <row r="350" spans="1:1" ht="12.75">
      <c r="A350" s="51"/>
    </row>
    <row r="351" spans="1:1" ht="12.75">
      <c r="A351" s="51"/>
    </row>
    <row r="352" spans="1:1" ht="12.75">
      <c r="A352" s="51"/>
    </row>
    <row r="353" spans="1:1" ht="12.75">
      <c r="A353" s="51"/>
    </row>
    <row r="354" spans="1:1" ht="12.75">
      <c r="A354" s="51"/>
    </row>
    <row r="355" spans="1:1" ht="12.75">
      <c r="A355" s="51"/>
    </row>
    <row r="356" spans="1:1" ht="12.75">
      <c r="A356" s="51"/>
    </row>
    <row r="357" spans="1:1" ht="12.75">
      <c r="A357" s="51"/>
    </row>
    <row r="358" spans="1:1" ht="12.75">
      <c r="A358" s="51"/>
    </row>
    <row r="359" spans="1:1" ht="12.75">
      <c r="A359" s="51"/>
    </row>
    <row r="360" spans="1:1" ht="12.75">
      <c r="A360" s="51"/>
    </row>
    <row r="361" spans="1:1" ht="12.75">
      <c r="A361" s="51"/>
    </row>
    <row r="362" spans="1:1" ht="12.75">
      <c r="A362" s="51"/>
    </row>
    <row r="363" spans="1:1" ht="12.75">
      <c r="A363" s="51"/>
    </row>
    <row r="364" spans="1:1" ht="12.75">
      <c r="A364" s="51"/>
    </row>
    <row r="365" spans="1:1" ht="12.75">
      <c r="A365" s="51"/>
    </row>
    <row r="366" spans="1:1" ht="12.75">
      <c r="A366" s="51"/>
    </row>
    <row r="367" spans="1:1" ht="12.75">
      <c r="A367" s="51"/>
    </row>
    <row r="368" spans="1:1" ht="12.75">
      <c r="A368" s="51"/>
    </row>
    <row r="369" spans="1:1" ht="12.75">
      <c r="A369" s="51"/>
    </row>
    <row r="370" spans="1:1" ht="12.75">
      <c r="A370" s="51"/>
    </row>
    <row r="371" spans="1:1" ht="12.75">
      <c r="A371" s="51"/>
    </row>
    <row r="372" spans="1:1" ht="12.75">
      <c r="A372" s="51"/>
    </row>
    <row r="373" spans="1:1" ht="12.75">
      <c r="A373" s="51"/>
    </row>
    <row r="374" spans="1:1" ht="12.75">
      <c r="A374" s="51"/>
    </row>
    <row r="375" spans="1:1" ht="12.75">
      <c r="A375" s="51"/>
    </row>
    <row r="376" spans="1:1" ht="12.75">
      <c r="A376" s="51"/>
    </row>
    <row r="377" spans="1:1" ht="12.75">
      <c r="A377" s="51"/>
    </row>
    <row r="378" spans="1:1" ht="12.75">
      <c r="A378" s="51"/>
    </row>
    <row r="379" spans="1:1" ht="12.75">
      <c r="A379" s="51"/>
    </row>
    <row r="380" spans="1:1" ht="12.75">
      <c r="A380" s="51"/>
    </row>
    <row r="381" spans="1:1" ht="12.75">
      <c r="A381" s="51"/>
    </row>
    <row r="382" spans="1:1" ht="12.75">
      <c r="A382" s="51"/>
    </row>
    <row r="383" spans="1:1" ht="12.75">
      <c r="A383" s="51"/>
    </row>
    <row r="384" spans="1:1" ht="12.75">
      <c r="A384" s="51"/>
    </row>
    <row r="385" spans="1:1" ht="12.75">
      <c r="A385" s="51"/>
    </row>
    <row r="386" spans="1:1" ht="12.75">
      <c r="A386" s="51"/>
    </row>
    <row r="387" spans="1:1" ht="12.75">
      <c r="A387" s="51"/>
    </row>
    <row r="388" spans="1:1" ht="12.75">
      <c r="A388" s="51"/>
    </row>
    <row r="389" spans="1:1" ht="12.75">
      <c r="A389" s="51"/>
    </row>
    <row r="390" spans="1:1" ht="12.75">
      <c r="A390" s="51"/>
    </row>
    <row r="391" spans="1:1" ht="12.75">
      <c r="A391" s="51"/>
    </row>
    <row r="392" spans="1:1" ht="12.75">
      <c r="A392" s="51"/>
    </row>
    <row r="393" spans="1:1" ht="12.75">
      <c r="A393" s="51"/>
    </row>
    <row r="394" spans="1:1" ht="12.75">
      <c r="A394" s="51"/>
    </row>
    <row r="395" spans="1:1" ht="12.75">
      <c r="A395" s="51"/>
    </row>
    <row r="396" spans="1:1" ht="12.75">
      <c r="A396" s="51"/>
    </row>
    <row r="397" spans="1:1" ht="12.75">
      <c r="A397" s="51"/>
    </row>
    <row r="398" spans="1:1" ht="12.75">
      <c r="A398" s="51"/>
    </row>
    <row r="399" spans="1:1" ht="12.75">
      <c r="A399" s="51"/>
    </row>
    <row r="400" spans="1:1" ht="12.75">
      <c r="A400" s="51"/>
    </row>
    <row r="401" spans="1:1" ht="12.75">
      <c r="A401" s="51"/>
    </row>
    <row r="402" spans="1:1" ht="12.75">
      <c r="A402" s="51"/>
    </row>
    <row r="403" spans="1:1" ht="12.75">
      <c r="A403" s="51"/>
    </row>
    <row r="404" spans="1:1" ht="12.75">
      <c r="A404" s="51"/>
    </row>
    <row r="405" spans="1:1" ht="12.75">
      <c r="A405" s="51"/>
    </row>
    <row r="406" spans="1:1" ht="12.75">
      <c r="A406" s="51"/>
    </row>
    <row r="407" spans="1:1" ht="12.75">
      <c r="A407" s="51"/>
    </row>
    <row r="408" spans="1:1" ht="12.75">
      <c r="A408" s="51"/>
    </row>
    <row r="409" spans="1:1" ht="12.75">
      <c r="A409" s="51"/>
    </row>
    <row r="410" spans="1:1" ht="12.75">
      <c r="A410" s="51"/>
    </row>
    <row r="411" spans="1:1" ht="12.75">
      <c r="A411" s="51"/>
    </row>
    <row r="412" spans="1:1" ht="12.75">
      <c r="A412" s="51"/>
    </row>
    <row r="413" spans="1:1" ht="12.75">
      <c r="A413" s="51"/>
    </row>
    <row r="414" spans="1:1" ht="12.75">
      <c r="A414" s="51"/>
    </row>
    <row r="415" spans="1:1" ht="12.75">
      <c r="A415" s="51"/>
    </row>
    <row r="416" spans="1:1" ht="12.75">
      <c r="A416" s="51"/>
    </row>
    <row r="417" spans="1:1" ht="12.75">
      <c r="A417" s="51"/>
    </row>
    <row r="418" spans="1:1" ht="12.75">
      <c r="A418" s="51"/>
    </row>
    <row r="419" spans="1:1" ht="12.75">
      <c r="A419" s="51"/>
    </row>
    <row r="420" spans="1:1" ht="12.75">
      <c r="A420" s="51"/>
    </row>
    <row r="421" spans="1:1" ht="12.75">
      <c r="A421" s="51"/>
    </row>
    <row r="422" spans="1:1" ht="12.75">
      <c r="A422" s="51"/>
    </row>
    <row r="423" spans="1:1" ht="12.75">
      <c r="A423" s="51"/>
    </row>
    <row r="424" spans="1:1" ht="12.75">
      <c r="A424" s="51"/>
    </row>
    <row r="425" spans="1:1" ht="12.75">
      <c r="A425" s="51"/>
    </row>
    <row r="426" spans="1:1" ht="12.75">
      <c r="A426" s="51"/>
    </row>
    <row r="427" spans="1:1" ht="12.75">
      <c r="A427" s="51"/>
    </row>
    <row r="428" spans="1:1" ht="12.75">
      <c r="A428" s="51"/>
    </row>
    <row r="429" spans="1:1" ht="12.75">
      <c r="A429" s="51"/>
    </row>
    <row r="430" spans="1:1" ht="12.75">
      <c r="A430" s="51"/>
    </row>
    <row r="431" spans="1:1" ht="12.75">
      <c r="A431" s="51"/>
    </row>
    <row r="432" spans="1:1" ht="12.75">
      <c r="A432" s="51"/>
    </row>
    <row r="433" spans="1:1" ht="12.75">
      <c r="A433" s="51"/>
    </row>
    <row r="434" spans="1:1" ht="12.75">
      <c r="A434" s="51"/>
    </row>
    <row r="435" spans="1:1" ht="12.75">
      <c r="A435" s="51"/>
    </row>
    <row r="436" spans="1:1" ht="12.75">
      <c r="A436" s="51"/>
    </row>
    <row r="437" spans="1:1" ht="12.75">
      <c r="A437" s="51"/>
    </row>
    <row r="438" spans="1:1" ht="12.75">
      <c r="A438" s="51"/>
    </row>
    <row r="439" spans="1:1" ht="12.75">
      <c r="A439" s="51"/>
    </row>
    <row r="440" spans="1:1" ht="12.75">
      <c r="A440" s="51"/>
    </row>
    <row r="441" spans="1:1" ht="12.75">
      <c r="A441" s="51"/>
    </row>
    <row r="442" spans="1:1" ht="12.75">
      <c r="A442" s="51"/>
    </row>
    <row r="443" spans="1:1" ht="12.75">
      <c r="A443" s="51"/>
    </row>
    <row r="444" spans="1:1" ht="12.75">
      <c r="A444" s="51"/>
    </row>
    <row r="445" spans="1:1" ht="12.75">
      <c r="A445" s="51"/>
    </row>
    <row r="446" spans="1:1" ht="12.75">
      <c r="A446" s="51"/>
    </row>
    <row r="447" spans="1:1" ht="12.75">
      <c r="A447" s="51"/>
    </row>
    <row r="448" spans="1:1" ht="12.75">
      <c r="A448" s="51"/>
    </row>
    <row r="449" spans="1:1" ht="12.75">
      <c r="A449" s="51"/>
    </row>
    <row r="450" spans="1:1" ht="12.75">
      <c r="A450" s="51"/>
    </row>
    <row r="451" spans="1:1" ht="12.75">
      <c r="A451" s="51"/>
    </row>
    <row r="452" spans="1:1" ht="12.75">
      <c r="A452" s="51"/>
    </row>
    <row r="453" spans="1:1" ht="12.75">
      <c r="A453" s="51"/>
    </row>
    <row r="454" spans="1:1" ht="12.75">
      <c r="A454" s="51"/>
    </row>
    <row r="455" spans="1:1" ht="12.75">
      <c r="A455" s="51"/>
    </row>
    <row r="456" spans="1:1" ht="12.75">
      <c r="A456" s="51"/>
    </row>
    <row r="457" spans="1:1" ht="12.75">
      <c r="A457" s="51"/>
    </row>
    <row r="458" spans="1:1" ht="12.75">
      <c r="A458" s="51"/>
    </row>
    <row r="459" spans="1:1" ht="12.75">
      <c r="A459" s="51"/>
    </row>
    <row r="460" spans="1:1" ht="12.75">
      <c r="A460" s="51"/>
    </row>
    <row r="461" spans="1:1" ht="12.75">
      <c r="A461" s="51"/>
    </row>
    <row r="462" spans="1:1" ht="12.75">
      <c r="A462" s="51"/>
    </row>
    <row r="463" spans="1:1" ht="12.75">
      <c r="A463" s="51"/>
    </row>
    <row r="464" spans="1:1" ht="12.75">
      <c r="A464" s="51"/>
    </row>
    <row r="465" spans="1:1" ht="12.75">
      <c r="A465" s="51"/>
    </row>
    <row r="466" spans="1:1" ht="12.75">
      <c r="A466" s="51"/>
    </row>
    <row r="467" spans="1:1" ht="12.75">
      <c r="A467" s="51"/>
    </row>
    <row r="468" spans="1:1" ht="12.75">
      <c r="A468" s="51"/>
    </row>
    <row r="469" spans="1:1" ht="12.75">
      <c r="A469" s="51"/>
    </row>
    <row r="470" spans="1:1" ht="12.75">
      <c r="A470" s="51"/>
    </row>
    <row r="471" spans="1:1" ht="12.75">
      <c r="A471" s="51"/>
    </row>
    <row r="472" spans="1:1" ht="12.75">
      <c r="A472" s="51"/>
    </row>
    <row r="473" spans="1:1" ht="12.75">
      <c r="A473" s="51"/>
    </row>
    <row r="474" spans="1:1" ht="12.75">
      <c r="A474" s="51"/>
    </row>
    <row r="475" spans="1:1" ht="12.75">
      <c r="A475" s="51"/>
    </row>
    <row r="476" spans="1:1" ht="12.75">
      <c r="A476" s="51"/>
    </row>
    <row r="477" spans="1:1" ht="12.75">
      <c r="A477" s="51"/>
    </row>
    <row r="478" spans="1:1" ht="12.75">
      <c r="A478" s="51"/>
    </row>
    <row r="479" spans="1:1" ht="12.75">
      <c r="A479" s="51"/>
    </row>
    <row r="480" spans="1:1" ht="12.75">
      <c r="A480" s="51"/>
    </row>
    <row r="481" spans="1:1" ht="12.75">
      <c r="A481" s="51"/>
    </row>
    <row r="482" spans="1:1" ht="12.75">
      <c r="A482" s="51"/>
    </row>
    <row r="483" spans="1:1" ht="12.75">
      <c r="A483" s="51"/>
    </row>
    <row r="484" spans="1:1" ht="12.75">
      <c r="A484" s="51"/>
    </row>
    <row r="485" spans="1:1" ht="12.75">
      <c r="A485" s="51"/>
    </row>
    <row r="486" spans="1:1" ht="12.75">
      <c r="A486" s="51"/>
    </row>
    <row r="487" spans="1:1" ht="12.75">
      <c r="A487" s="51"/>
    </row>
    <row r="488" spans="1:1" ht="12.75">
      <c r="A488" s="51"/>
    </row>
    <row r="489" spans="1:1" ht="12.75">
      <c r="A489" s="51"/>
    </row>
    <row r="490" spans="1:1" ht="12.75">
      <c r="A490" s="51"/>
    </row>
    <row r="491" spans="1:1" ht="12.75">
      <c r="A491" s="51"/>
    </row>
    <row r="492" spans="1:1" ht="12.75">
      <c r="A492" s="51"/>
    </row>
    <row r="493" spans="1:1" ht="12.75">
      <c r="A493" s="51"/>
    </row>
    <row r="494" spans="1:1" ht="12.75">
      <c r="A494" s="51"/>
    </row>
    <row r="495" spans="1:1" ht="12.75">
      <c r="A495" s="51"/>
    </row>
    <row r="496" spans="1:1" ht="12.75">
      <c r="A496" s="51"/>
    </row>
    <row r="497" spans="1:1" ht="12.75">
      <c r="A497" s="51"/>
    </row>
    <row r="498" spans="1:1" ht="12.75">
      <c r="A498" s="51"/>
    </row>
    <row r="499" spans="1:1" ht="12.75">
      <c r="A499" s="51"/>
    </row>
    <row r="500" spans="1:1" ht="12.75">
      <c r="A500" s="51"/>
    </row>
    <row r="501" spans="1:1" ht="12.75">
      <c r="A501" s="51"/>
    </row>
    <row r="502" spans="1:1" ht="12.75">
      <c r="A502" s="51"/>
    </row>
    <row r="503" spans="1:1" ht="12.75">
      <c r="A503" s="51"/>
    </row>
    <row r="504" spans="1:1" ht="12.75">
      <c r="A504" s="51"/>
    </row>
    <row r="505" spans="1:1" ht="12.75">
      <c r="A505" s="51"/>
    </row>
    <row r="506" spans="1:1" ht="12.75">
      <c r="A506" s="51"/>
    </row>
    <row r="507" spans="1:1" ht="12.75">
      <c r="A507" s="51"/>
    </row>
    <row r="508" spans="1:1" ht="12.75">
      <c r="A508" s="51"/>
    </row>
    <row r="509" spans="1:1" ht="12.75">
      <c r="A509" s="51"/>
    </row>
    <row r="510" spans="1:1" ht="12.75">
      <c r="A510" s="51"/>
    </row>
    <row r="511" spans="1:1" ht="12.75">
      <c r="A511" s="51"/>
    </row>
    <row r="512" spans="1:1" ht="12.75">
      <c r="A512" s="51"/>
    </row>
    <row r="513" spans="1:1" ht="12.75">
      <c r="A513" s="51"/>
    </row>
    <row r="514" spans="1:1" ht="12.75">
      <c r="A514" s="51"/>
    </row>
    <row r="515" spans="1:1" ht="12.75">
      <c r="A515" s="51"/>
    </row>
    <row r="516" spans="1:1" ht="12.75">
      <c r="A516" s="51"/>
    </row>
    <row r="517" spans="1:1" ht="12.75">
      <c r="A517" s="51"/>
    </row>
    <row r="518" spans="1:1" ht="12.75">
      <c r="A518" s="51"/>
    </row>
    <row r="519" spans="1:1" ht="12.75">
      <c r="A519" s="51"/>
    </row>
    <row r="520" spans="1:1" ht="12.75">
      <c r="A520" s="51"/>
    </row>
    <row r="521" spans="1:1" ht="12.75">
      <c r="A521" s="51"/>
    </row>
    <row r="522" spans="1:1" ht="12.75">
      <c r="A522" s="51"/>
    </row>
    <row r="523" spans="1:1" ht="12.75">
      <c r="A523" s="51"/>
    </row>
    <row r="524" spans="1:1" ht="12.75">
      <c r="A524" s="51"/>
    </row>
    <row r="525" spans="1:1" ht="12.75">
      <c r="A525" s="51"/>
    </row>
    <row r="526" spans="1:1" ht="12.75">
      <c r="A526" s="51"/>
    </row>
    <row r="527" spans="1:1" ht="12.75">
      <c r="A527" s="51"/>
    </row>
    <row r="528" spans="1:1" ht="12.75">
      <c r="A528" s="51"/>
    </row>
    <row r="529" spans="1:1" ht="12.75">
      <c r="A529" s="51"/>
    </row>
    <row r="530" spans="1:1" ht="12.75">
      <c r="A530" s="51"/>
    </row>
    <row r="531" spans="1:1" ht="12.75">
      <c r="A531" s="51"/>
    </row>
    <row r="532" spans="1:1" ht="12.75">
      <c r="A532" s="51"/>
    </row>
    <row r="533" spans="1:1" ht="12.75">
      <c r="A533" s="51"/>
    </row>
    <row r="534" spans="1:1" ht="12.75">
      <c r="A534" s="51"/>
    </row>
    <row r="535" spans="1:1" ht="12.75">
      <c r="A535" s="51"/>
    </row>
    <row r="536" spans="1:1" ht="12.75">
      <c r="A536" s="51"/>
    </row>
    <row r="537" spans="1:1" ht="12.75">
      <c r="A537" s="51"/>
    </row>
    <row r="538" spans="1:1" ht="12.75">
      <c r="A538" s="51"/>
    </row>
    <row r="539" spans="1:1" ht="12.75">
      <c r="A539" s="51"/>
    </row>
    <row r="540" spans="1:1" ht="12.75">
      <c r="A540" s="51"/>
    </row>
    <row r="541" spans="1:1" ht="12.75">
      <c r="A541" s="51"/>
    </row>
    <row r="542" spans="1:1" ht="12.75">
      <c r="A542" s="51"/>
    </row>
    <row r="543" spans="1:1" ht="12.75">
      <c r="A543" s="51"/>
    </row>
    <row r="544" spans="1:1" ht="12.75">
      <c r="A544" s="51"/>
    </row>
    <row r="545" spans="1:1" ht="12.75">
      <c r="A545" s="51"/>
    </row>
    <row r="546" spans="1:1" ht="12.75">
      <c r="A546" s="51"/>
    </row>
    <row r="547" spans="1:1" ht="12.75">
      <c r="A547" s="51"/>
    </row>
    <row r="548" spans="1:1" ht="12.75">
      <c r="A548" s="51"/>
    </row>
    <row r="549" spans="1:1" ht="12.75">
      <c r="A549" s="51"/>
    </row>
    <row r="550" spans="1:1" ht="12.75">
      <c r="A550" s="51"/>
    </row>
    <row r="551" spans="1:1" ht="12.75">
      <c r="A551" s="51"/>
    </row>
    <row r="552" spans="1:1" ht="12.75">
      <c r="A552" s="51"/>
    </row>
    <row r="553" spans="1:1" ht="12.75">
      <c r="A553" s="51"/>
    </row>
    <row r="554" spans="1:1" ht="12.75">
      <c r="A554" s="51"/>
    </row>
    <row r="555" spans="1:1" ht="12.75">
      <c r="A555" s="51"/>
    </row>
    <row r="556" spans="1:1" ht="12.75">
      <c r="A556" s="51"/>
    </row>
    <row r="557" spans="1:1" ht="12.75">
      <c r="A557" s="51"/>
    </row>
    <row r="558" spans="1:1" ht="12.75">
      <c r="A558" s="51"/>
    </row>
    <row r="559" spans="1:1" ht="12.75">
      <c r="A559" s="51"/>
    </row>
    <row r="560" spans="1:1" ht="12.75">
      <c r="A560" s="51"/>
    </row>
    <row r="561" spans="1:1" ht="12.75">
      <c r="A561" s="51"/>
    </row>
    <row r="562" spans="1:1" ht="12.75">
      <c r="A562" s="51"/>
    </row>
    <row r="563" spans="1:1" ht="12.75">
      <c r="A563" s="51"/>
    </row>
    <row r="564" spans="1:1" ht="12.75">
      <c r="A564" s="51"/>
    </row>
    <row r="565" spans="1:1" ht="12.75">
      <c r="A565" s="51"/>
    </row>
    <row r="566" spans="1:1" ht="12.75">
      <c r="A566" s="51"/>
    </row>
    <row r="567" spans="1:1" ht="12.75">
      <c r="A567" s="51"/>
    </row>
    <row r="568" spans="1:1" ht="12.75">
      <c r="A568" s="51"/>
    </row>
    <row r="569" spans="1:1" ht="12.75">
      <c r="A569" s="51"/>
    </row>
    <row r="570" spans="1:1" ht="12.75">
      <c r="A570" s="51"/>
    </row>
    <row r="571" spans="1:1" ht="12.75">
      <c r="A571" s="51"/>
    </row>
    <row r="572" spans="1:1" ht="12.75">
      <c r="A572" s="51"/>
    </row>
    <row r="573" spans="1:1" ht="12.75">
      <c r="A573" s="51"/>
    </row>
    <row r="574" spans="1:1" ht="12.75">
      <c r="A574" s="51"/>
    </row>
    <row r="575" spans="1:1" ht="12.75">
      <c r="A575" s="51"/>
    </row>
    <row r="576" spans="1:1" ht="12.75">
      <c r="A576" s="51"/>
    </row>
    <row r="577" spans="1:1" ht="12.75">
      <c r="A577" s="51"/>
    </row>
    <row r="578" spans="1:1" ht="12.75">
      <c r="A578" s="51"/>
    </row>
    <row r="579" spans="1:1" ht="12.75">
      <c r="A579" s="51"/>
    </row>
    <row r="580" spans="1:1" ht="12.75">
      <c r="A580" s="51"/>
    </row>
    <row r="581" spans="1:1" ht="12.75">
      <c r="A581" s="51"/>
    </row>
    <row r="582" spans="1:1" ht="12.75">
      <c r="A582" s="51"/>
    </row>
    <row r="583" spans="1:1" ht="12.75">
      <c r="A583" s="51"/>
    </row>
    <row r="584" spans="1:1" ht="12.75">
      <c r="A584" s="51"/>
    </row>
    <row r="585" spans="1:1" ht="12.75">
      <c r="A585" s="51"/>
    </row>
    <row r="586" spans="1:1" ht="12.75">
      <c r="A586" s="51"/>
    </row>
    <row r="587" spans="1:1" ht="12.75">
      <c r="A587" s="51"/>
    </row>
    <row r="588" spans="1:1" ht="12.75">
      <c r="A588" s="51"/>
    </row>
    <row r="589" spans="1:1" ht="12.75">
      <c r="A589" s="51"/>
    </row>
    <row r="590" spans="1:1" ht="12.75">
      <c r="A590" s="51"/>
    </row>
    <row r="591" spans="1:1" ht="12.75">
      <c r="A591" s="51"/>
    </row>
    <row r="592" spans="1:1" ht="12.75">
      <c r="A592" s="51"/>
    </row>
    <row r="593" spans="1:1" ht="12.75">
      <c r="A593" s="51"/>
    </row>
    <row r="594" spans="1:1" ht="12.75">
      <c r="A594" s="51"/>
    </row>
    <row r="595" spans="1:1" ht="12.75">
      <c r="A595" s="51"/>
    </row>
    <row r="596" spans="1:1" ht="12.75">
      <c r="A596" s="51"/>
    </row>
    <row r="597" spans="1:1" ht="12.75">
      <c r="A597" s="51"/>
    </row>
    <row r="598" spans="1:1" ht="12.75">
      <c r="A598" s="51"/>
    </row>
    <row r="599" spans="1:1" ht="12.75">
      <c r="A599" s="51"/>
    </row>
    <row r="600" spans="1:1" ht="12.75">
      <c r="A600" s="51"/>
    </row>
    <row r="601" spans="1:1" ht="12.75">
      <c r="A601" s="51"/>
    </row>
    <row r="602" spans="1:1" ht="12.75">
      <c r="A602" s="51"/>
    </row>
    <row r="603" spans="1:1" ht="12.75">
      <c r="A603" s="51"/>
    </row>
    <row r="604" spans="1:1" ht="12.75">
      <c r="A604" s="51"/>
    </row>
    <row r="605" spans="1:1" ht="12.75">
      <c r="A605" s="51"/>
    </row>
    <row r="606" spans="1:1" ht="12.75">
      <c r="A606" s="51"/>
    </row>
    <row r="607" spans="1:1" ht="12.75">
      <c r="A607" s="51"/>
    </row>
    <row r="608" spans="1:1" ht="12.75">
      <c r="A608" s="51"/>
    </row>
    <row r="609" spans="1:1" ht="12.75">
      <c r="A609" s="51"/>
    </row>
    <row r="610" spans="1:1" ht="12.75">
      <c r="A610" s="51"/>
    </row>
    <row r="611" spans="1:1" ht="12.75">
      <c r="A611" s="51"/>
    </row>
    <row r="612" spans="1:1" ht="12.75">
      <c r="A612" s="51"/>
    </row>
    <row r="613" spans="1:1" ht="12.75">
      <c r="A613" s="51"/>
    </row>
    <row r="614" spans="1:1" ht="12.75">
      <c r="A614" s="51"/>
    </row>
    <row r="615" spans="1:1" ht="12.75">
      <c r="A615" s="51"/>
    </row>
    <row r="616" spans="1:1" ht="12.75">
      <c r="A616" s="51"/>
    </row>
    <row r="617" spans="1:1" ht="12.75">
      <c r="A617" s="51"/>
    </row>
    <row r="618" spans="1:1" ht="12.75">
      <c r="A618" s="51"/>
    </row>
    <row r="619" spans="1:1" ht="12.75">
      <c r="A619" s="51"/>
    </row>
    <row r="620" spans="1:1" ht="12.75">
      <c r="A620" s="51"/>
    </row>
    <row r="621" spans="1:1" ht="12.75">
      <c r="A621" s="51"/>
    </row>
    <row r="622" spans="1:1" ht="12.75">
      <c r="A622" s="51"/>
    </row>
    <row r="623" spans="1:1" ht="12.75">
      <c r="A623" s="51"/>
    </row>
    <row r="624" spans="1:1" ht="12.75">
      <c r="A624" s="51"/>
    </row>
    <row r="625" spans="1:1" ht="12.75">
      <c r="A625" s="51"/>
    </row>
    <row r="626" spans="1:1" ht="12.75">
      <c r="A626" s="51"/>
    </row>
    <row r="627" spans="1:1" ht="12.75">
      <c r="A627" s="51"/>
    </row>
    <row r="628" spans="1:1" ht="12.75">
      <c r="A628" s="51"/>
    </row>
    <row r="629" spans="1:1" ht="12.75">
      <c r="A629" s="51"/>
    </row>
    <row r="630" spans="1:1" ht="12.75">
      <c r="A630" s="51"/>
    </row>
    <row r="631" spans="1:1" ht="12.75">
      <c r="A631" s="51"/>
    </row>
    <row r="632" spans="1:1" ht="12.75">
      <c r="A632" s="51"/>
    </row>
    <row r="633" spans="1:1" ht="12.75">
      <c r="A633" s="51"/>
    </row>
    <row r="634" spans="1:1" ht="12.75">
      <c r="A634" s="51"/>
    </row>
    <row r="635" spans="1:1" ht="12.75">
      <c r="A635" s="51"/>
    </row>
    <row r="636" spans="1:1" ht="12.75">
      <c r="A636" s="51"/>
    </row>
    <row r="637" spans="1:1" ht="12.75">
      <c r="A637" s="51"/>
    </row>
    <row r="638" spans="1:1" ht="12.75">
      <c r="A638" s="51"/>
    </row>
    <row r="639" spans="1:1" ht="12.75">
      <c r="A639" s="51"/>
    </row>
    <row r="640" spans="1:1" ht="12.75">
      <c r="A640" s="51"/>
    </row>
    <row r="641" spans="1:1" ht="12.75">
      <c r="A641" s="51"/>
    </row>
    <row r="642" spans="1:1" ht="12.75">
      <c r="A642" s="51"/>
    </row>
    <row r="643" spans="1:1" ht="12.75">
      <c r="A643" s="51"/>
    </row>
    <row r="644" spans="1:1" ht="12.75">
      <c r="A644" s="51"/>
    </row>
    <row r="645" spans="1:1" ht="12.75">
      <c r="A645" s="51"/>
    </row>
    <row r="646" spans="1:1" ht="12.75">
      <c r="A646" s="51"/>
    </row>
    <row r="647" spans="1:1" ht="12.75">
      <c r="A647" s="51"/>
    </row>
    <row r="648" spans="1:1" ht="12.75">
      <c r="A648" s="51"/>
    </row>
    <row r="649" spans="1:1" ht="12.75">
      <c r="A649" s="51"/>
    </row>
    <row r="650" spans="1:1" ht="12.75">
      <c r="A650" s="51"/>
    </row>
    <row r="651" spans="1:1" ht="12.75">
      <c r="A651" s="51"/>
    </row>
    <row r="652" spans="1:1" ht="12.75">
      <c r="A652" s="51"/>
    </row>
    <row r="653" spans="1:1" ht="12.75">
      <c r="A653" s="51"/>
    </row>
    <row r="654" spans="1:1" ht="12.75">
      <c r="A654" s="51"/>
    </row>
    <row r="655" spans="1:1" ht="12.75">
      <c r="A655" s="51"/>
    </row>
    <row r="656" spans="1:1" ht="12.75">
      <c r="A656" s="51"/>
    </row>
    <row r="657" spans="1:1" ht="12.75">
      <c r="A657" s="51"/>
    </row>
    <row r="658" spans="1:1" ht="12.75">
      <c r="A658" s="51"/>
    </row>
    <row r="659" spans="1:1" ht="12.75">
      <c r="A659" s="51"/>
    </row>
    <row r="660" spans="1:1" ht="12.75">
      <c r="A660" s="51"/>
    </row>
    <row r="661" spans="1:1" ht="12.75">
      <c r="A661" s="51"/>
    </row>
    <row r="662" spans="1:1" ht="12.75">
      <c r="A662" s="51"/>
    </row>
    <row r="663" spans="1:1" ht="12.75">
      <c r="A663" s="51"/>
    </row>
    <row r="664" spans="1:1" ht="12.75">
      <c r="A664" s="51"/>
    </row>
    <row r="665" spans="1:1" ht="12.75">
      <c r="A665" s="51"/>
    </row>
    <row r="666" spans="1:1" ht="12.75">
      <c r="A666" s="51"/>
    </row>
    <row r="667" spans="1:1" ht="12.75">
      <c r="A667" s="51"/>
    </row>
    <row r="668" spans="1:1" ht="12.75">
      <c r="A668" s="51"/>
    </row>
    <row r="669" spans="1:1" ht="12.75">
      <c r="A669" s="51"/>
    </row>
    <row r="670" spans="1:1" ht="12.75">
      <c r="A670" s="51"/>
    </row>
    <row r="671" spans="1:1" ht="12.75">
      <c r="A671" s="51"/>
    </row>
    <row r="672" spans="1:1" ht="12.75">
      <c r="A672" s="51"/>
    </row>
    <row r="673" spans="1:1" ht="12.75">
      <c r="A673" s="51"/>
    </row>
    <row r="674" spans="1:1" ht="12.75">
      <c r="A674" s="51"/>
    </row>
    <row r="675" spans="1:1" ht="12.75">
      <c r="A675" s="51"/>
    </row>
    <row r="676" spans="1:1" ht="12.75">
      <c r="A676" s="51"/>
    </row>
    <row r="677" spans="1:1" ht="12.75">
      <c r="A677" s="51"/>
    </row>
    <row r="678" spans="1:1" ht="12.75">
      <c r="A678" s="51"/>
    </row>
    <row r="679" spans="1:1" ht="12.75">
      <c r="A679" s="51"/>
    </row>
    <row r="680" spans="1:1" ht="12.75">
      <c r="A680" s="51"/>
    </row>
    <row r="681" spans="1:1" ht="12.75">
      <c r="A681" s="51"/>
    </row>
    <row r="682" spans="1:1" ht="12.75">
      <c r="A682" s="51"/>
    </row>
    <row r="683" spans="1:1" ht="12.75">
      <c r="A683" s="51"/>
    </row>
    <row r="684" spans="1:1" ht="12.75">
      <c r="A684" s="51"/>
    </row>
    <row r="685" spans="1:1" ht="12.75">
      <c r="A685" s="51"/>
    </row>
    <row r="686" spans="1:1" ht="12.75">
      <c r="A686" s="51"/>
    </row>
    <row r="687" spans="1:1" ht="12.75">
      <c r="A687" s="51"/>
    </row>
    <row r="688" spans="1:1" ht="12.75">
      <c r="A688" s="51"/>
    </row>
    <row r="689" spans="1:1" ht="12.75">
      <c r="A689" s="51"/>
    </row>
    <row r="690" spans="1:1" ht="12.75">
      <c r="A690" s="51"/>
    </row>
    <row r="691" spans="1:1" ht="12.75">
      <c r="A691" s="51"/>
    </row>
    <row r="692" spans="1:1" ht="12.75">
      <c r="A692" s="51"/>
    </row>
    <row r="693" spans="1:1" ht="12.75">
      <c r="A693" s="51"/>
    </row>
    <row r="694" spans="1:1" ht="12.75">
      <c r="A694" s="51"/>
    </row>
    <row r="695" spans="1:1" ht="12.75">
      <c r="A695" s="51"/>
    </row>
    <row r="696" spans="1:1" ht="12.75">
      <c r="A696" s="51"/>
    </row>
    <row r="697" spans="1:1" ht="12.75">
      <c r="A697" s="51"/>
    </row>
    <row r="698" spans="1:1" ht="12.75">
      <c r="A698" s="51"/>
    </row>
    <row r="699" spans="1:1" ht="12.75">
      <c r="A699" s="51"/>
    </row>
    <row r="700" spans="1:1" ht="12.75">
      <c r="A700" s="51"/>
    </row>
    <row r="701" spans="1:1" ht="12.75">
      <c r="A701" s="51"/>
    </row>
    <row r="702" spans="1:1" ht="12.75">
      <c r="A702" s="51"/>
    </row>
    <row r="703" spans="1:1" ht="12.75">
      <c r="A703" s="51"/>
    </row>
    <row r="704" spans="1:1" ht="12.75">
      <c r="A704" s="51"/>
    </row>
    <row r="705" spans="1:1" ht="12.75">
      <c r="A705" s="51"/>
    </row>
    <row r="706" spans="1:1" ht="12.75">
      <c r="A706" s="51"/>
    </row>
    <row r="707" spans="1:1" ht="12.75">
      <c r="A707" s="51"/>
    </row>
    <row r="708" spans="1:1" ht="12.75">
      <c r="A708" s="51"/>
    </row>
    <row r="709" spans="1:1" ht="12.75">
      <c r="A709" s="51"/>
    </row>
    <row r="710" spans="1:1" ht="12.75">
      <c r="A710" s="51"/>
    </row>
    <row r="711" spans="1:1" ht="12.75">
      <c r="A711" s="51"/>
    </row>
    <row r="712" spans="1:1" ht="12.75">
      <c r="A712" s="51"/>
    </row>
    <row r="713" spans="1:1" ht="12.75">
      <c r="A713" s="51"/>
    </row>
    <row r="714" spans="1:1" ht="12.75">
      <c r="A714" s="51"/>
    </row>
    <row r="715" spans="1:1" ht="12.75">
      <c r="A715" s="51"/>
    </row>
    <row r="716" spans="1:1" ht="12.75">
      <c r="A716" s="51"/>
    </row>
    <row r="717" spans="1:1" ht="12.75">
      <c r="A717" s="51"/>
    </row>
    <row r="718" spans="1:1" ht="12.75">
      <c r="A718" s="51"/>
    </row>
    <row r="719" spans="1:1" ht="12.75">
      <c r="A719" s="51"/>
    </row>
    <row r="720" spans="1:1" ht="12.75">
      <c r="A720" s="51"/>
    </row>
    <row r="721" spans="1:1" ht="12.75">
      <c r="A721" s="51"/>
    </row>
    <row r="722" spans="1:1" ht="12.75">
      <c r="A722" s="51"/>
    </row>
    <row r="723" spans="1:1" ht="12.75">
      <c r="A723" s="51"/>
    </row>
    <row r="724" spans="1:1" ht="12.75">
      <c r="A724" s="51"/>
    </row>
    <row r="725" spans="1:1" ht="12.75">
      <c r="A725" s="51"/>
    </row>
    <row r="726" spans="1:1" ht="12.75">
      <c r="A726" s="51"/>
    </row>
    <row r="727" spans="1:1" ht="12.75">
      <c r="A727" s="51"/>
    </row>
    <row r="728" spans="1:1" ht="12.75">
      <c r="A728" s="51"/>
    </row>
    <row r="729" spans="1:1" ht="12.75">
      <c r="A729" s="51"/>
    </row>
    <row r="730" spans="1:1" ht="12.75">
      <c r="A730" s="51"/>
    </row>
    <row r="731" spans="1:1" ht="12.75">
      <c r="A731" s="51"/>
    </row>
    <row r="732" spans="1:1" ht="12.75">
      <c r="A732" s="51"/>
    </row>
    <row r="733" spans="1:1" ht="12.75">
      <c r="A733" s="51"/>
    </row>
    <row r="734" spans="1:1" ht="12.75">
      <c r="A734" s="51"/>
    </row>
    <row r="735" spans="1:1" ht="12.75">
      <c r="A735" s="51"/>
    </row>
    <row r="736" spans="1:1" ht="12.75">
      <c r="A736" s="51"/>
    </row>
    <row r="737" spans="1:1" ht="12.75">
      <c r="A737" s="51"/>
    </row>
    <row r="738" spans="1:1" ht="12.75">
      <c r="A738" s="51"/>
    </row>
    <row r="739" spans="1:1" ht="12.75">
      <c r="A739" s="51"/>
    </row>
    <row r="740" spans="1:1" ht="12.75">
      <c r="A740" s="51"/>
    </row>
    <row r="741" spans="1:1" ht="12.75">
      <c r="A741" s="51"/>
    </row>
    <row r="742" spans="1:1" ht="12.75">
      <c r="A742" s="51"/>
    </row>
    <row r="743" spans="1:1" ht="12.75">
      <c r="A743" s="51"/>
    </row>
    <row r="744" spans="1:1" ht="12.75">
      <c r="A744" s="51"/>
    </row>
    <row r="745" spans="1:1" ht="12.75">
      <c r="A745" s="51"/>
    </row>
    <row r="746" spans="1:1" ht="12.75">
      <c r="A746" s="51"/>
    </row>
    <row r="747" spans="1:1" ht="12.75">
      <c r="A747" s="51"/>
    </row>
    <row r="748" spans="1:1" ht="12.75">
      <c r="A748" s="51"/>
    </row>
    <row r="749" spans="1:1" ht="12.75">
      <c r="A749" s="51"/>
    </row>
    <row r="750" spans="1:1" ht="12.75">
      <c r="A750" s="51"/>
    </row>
    <row r="751" spans="1:1" ht="12.75">
      <c r="A751" s="51"/>
    </row>
    <row r="752" spans="1:1" ht="12.75">
      <c r="A752" s="51"/>
    </row>
    <row r="753" spans="1:1" ht="12.75">
      <c r="A753" s="51"/>
    </row>
    <row r="754" spans="1:1" ht="12.75">
      <c r="A754" s="51"/>
    </row>
    <row r="755" spans="1:1" ht="12.75">
      <c r="A755" s="51"/>
    </row>
    <row r="756" spans="1:1" ht="12.75">
      <c r="A756" s="51"/>
    </row>
    <row r="757" spans="1:1" ht="12.75">
      <c r="A757" s="51"/>
    </row>
    <row r="758" spans="1:1" ht="12.75">
      <c r="A758" s="51"/>
    </row>
    <row r="759" spans="1:1" ht="12.75">
      <c r="A759" s="51"/>
    </row>
    <row r="760" spans="1:1" ht="12.75">
      <c r="A760" s="51"/>
    </row>
    <row r="761" spans="1:1" ht="12.75">
      <c r="A761" s="51"/>
    </row>
    <row r="762" spans="1:1" ht="12.75">
      <c r="A762" s="51"/>
    </row>
    <row r="763" spans="1:1" ht="12.75">
      <c r="A763" s="51"/>
    </row>
    <row r="764" spans="1:1" ht="12.75">
      <c r="A764" s="51"/>
    </row>
    <row r="765" spans="1:1" ht="12.75">
      <c r="A765" s="51"/>
    </row>
    <row r="766" spans="1:1" ht="12.75">
      <c r="A766" s="51"/>
    </row>
    <row r="767" spans="1:1" ht="12.75">
      <c r="A767" s="51"/>
    </row>
    <row r="768" spans="1:1" ht="12.75">
      <c r="A768" s="51"/>
    </row>
    <row r="769" spans="1:1" ht="12.75">
      <c r="A769" s="51"/>
    </row>
    <row r="770" spans="1:1" ht="12.75">
      <c r="A770" s="51"/>
    </row>
    <row r="771" spans="1:1" ht="12.75">
      <c r="A771" s="51"/>
    </row>
    <row r="772" spans="1:1" ht="12.75">
      <c r="A772" s="51"/>
    </row>
    <row r="773" spans="1:1" ht="12.75">
      <c r="A773" s="51"/>
    </row>
    <row r="774" spans="1:1" ht="12.75">
      <c r="A774" s="51"/>
    </row>
    <row r="775" spans="1:1" ht="12.75">
      <c r="A775" s="51"/>
    </row>
    <row r="776" spans="1:1" ht="12.75">
      <c r="A776" s="51"/>
    </row>
    <row r="777" spans="1:1" ht="12.75">
      <c r="A777" s="51"/>
    </row>
    <row r="778" spans="1:1" ht="12.75">
      <c r="A778" s="51"/>
    </row>
    <row r="779" spans="1:1" ht="12.75">
      <c r="A779" s="51"/>
    </row>
    <row r="780" spans="1:1" ht="12.75">
      <c r="A780" s="51"/>
    </row>
    <row r="781" spans="1:1" ht="12.75">
      <c r="A781" s="51"/>
    </row>
    <row r="782" spans="1:1" ht="12.75">
      <c r="A782" s="51"/>
    </row>
    <row r="783" spans="1:1" ht="12.75">
      <c r="A783" s="51"/>
    </row>
    <row r="784" spans="1:1" ht="12.75">
      <c r="A784" s="51"/>
    </row>
    <row r="785" spans="1:1" ht="12.75">
      <c r="A785" s="51"/>
    </row>
    <row r="786" spans="1:1" ht="12.75">
      <c r="A786" s="51"/>
    </row>
    <row r="787" spans="1:1" ht="12.75">
      <c r="A787" s="51"/>
    </row>
    <row r="788" spans="1:1" ht="12.75">
      <c r="A788" s="51"/>
    </row>
    <row r="789" spans="1:1" ht="12.75">
      <c r="A789" s="51"/>
    </row>
    <row r="790" spans="1:1" ht="12.75">
      <c r="A790" s="51"/>
    </row>
    <row r="791" spans="1:1" ht="12.75">
      <c r="A791" s="51"/>
    </row>
    <row r="792" spans="1:1" ht="12.75">
      <c r="A792" s="51"/>
    </row>
    <row r="793" spans="1:1" ht="12.75">
      <c r="A793" s="51"/>
    </row>
    <row r="794" spans="1:1" ht="12.75">
      <c r="A794" s="51"/>
    </row>
    <row r="795" spans="1:1" ht="12.75">
      <c r="A795" s="51"/>
    </row>
    <row r="796" spans="1:1" ht="12.75">
      <c r="A796" s="51"/>
    </row>
    <row r="797" spans="1:1" ht="12.75">
      <c r="A797" s="51"/>
    </row>
    <row r="798" spans="1:1" ht="12.75">
      <c r="A798" s="51"/>
    </row>
    <row r="799" spans="1:1" ht="12.75">
      <c r="A799" s="51"/>
    </row>
    <row r="800" spans="1:1" ht="12.75">
      <c r="A800" s="51"/>
    </row>
    <row r="801" spans="1:1" ht="12.75">
      <c r="A801" s="51"/>
    </row>
    <row r="802" spans="1:1" ht="12.75">
      <c r="A802" s="51"/>
    </row>
    <row r="803" spans="1:1" ht="12.75">
      <c r="A803" s="51"/>
    </row>
    <row r="804" spans="1:1" ht="12.75">
      <c r="A804" s="51"/>
    </row>
    <row r="805" spans="1:1" ht="12.75">
      <c r="A805" s="51"/>
    </row>
    <row r="806" spans="1:1" ht="12.75">
      <c r="A806" s="51"/>
    </row>
    <row r="807" spans="1:1" ht="12.75">
      <c r="A807" s="51"/>
    </row>
    <row r="808" spans="1:1" ht="12.75">
      <c r="A808" s="51"/>
    </row>
    <row r="809" spans="1:1" ht="12.75">
      <c r="A809" s="51"/>
    </row>
    <row r="810" spans="1:1" ht="12.75">
      <c r="A810" s="51"/>
    </row>
    <row r="811" spans="1:1" ht="12.75">
      <c r="A811" s="51"/>
    </row>
    <row r="812" spans="1:1" ht="12.75">
      <c r="A812" s="51"/>
    </row>
    <row r="813" spans="1:1" ht="12.75">
      <c r="A813" s="51"/>
    </row>
    <row r="814" spans="1:1" ht="12.75">
      <c r="A814" s="51"/>
    </row>
    <row r="815" spans="1:1" ht="12.75">
      <c r="A815" s="51"/>
    </row>
    <row r="816" spans="1:1" ht="12.75">
      <c r="A816" s="51"/>
    </row>
    <row r="817" spans="1:1" ht="12.75">
      <c r="A817" s="51"/>
    </row>
    <row r="818" spans="1:1" ht="12.75">
      <c r="A818" s="51"/>
    </row>
    <row r="819" spans="1:1" ht="12.75">
      <c r="A819" s="51"/>
    </row>
    <row r="820" spans="1:1" ht="12.75">
      <c r="A820" s="51"/>
    </row>
    <row r="821" spans="1:1" ht="12.75">
      <c r="A821" s="51"/>
    </row>
    <row r="822" spans="1:1" ht="12.75">
      <c r="A822" s="51"/>
    </row>
    <row r="823" spans="1:1" ht="12.75">
      <c r="A823" s="51"/>
    </row>
    <row r="824" spans="1:1" ht="12.75">
      <c r="A824" s="51"/>
    </row>
    <row r="825" spans="1:1" ht="12.75">
      <c r="A825" s="51"/>
    </row>
    <row r="826" spans="1:1" ht="12.75">
      <c r="A826" s="51"/>
    </row>
    <row r="827" spans="1:1" ht="12.75">
      <c r="A827" s="51"/>
    </row>
    <row r="828" spans="1:1" ht="12.75">
      <c r="A828" s="51"/>
    </row>
    <row r="829" spans="1:1" ht="12.75">
      <c r="A829" s="51"/>
    </row>
    <row r="830" spans="1:1" ht="12.75">
      <c r="A830" s="51"/>
    </row>
    <row r="831" spans="1:1" ht="12.75">
      <c r="A831" s="51"/>
    </row>
    <row r="832" spans="1:1" ht="12.75">
      <c r="A832" s="51"/>
    </row>
    <row r="833" spans="1:1" ht="12.75">
      <c r="A833" s="51"/>
    </row>
    <row r="834" spans="1:1" ht="12.75">
      <c r="A834" s="51"/>
    </row>
    <row r="835" spans="1:1" ht="12.75">
      <c r="A835" s="51"/>
    </row>
    <row r="836" spans="1:1" ht="12.75">
      <c r="A836" s="51"/>
    </row>
    <row r="837" spans="1:1" ht="12.75">
      <c r="A837" s="51"/>
    </row>
    <row r="838" spans="1:1" ht="12.75">
      <c r="A838" s="51"/>
    </row>
    <row r="839" spans="1:1" ht="12.75">
      <c r="A839" s="51"/>
    </row>
    <row r="840" spans="1:1" ht="12.75">
      <c r="A840" s="51"/>
    </row>
    <row r="841" spans="1:1" ht="12.75">
      <c r="A841" s="51"/>
    </row>
    <row r="842" spans="1:1" ht="12.75">
      <c r="A842" s="51"/>
    </row>
    <row r="843" spans="1:1" ht="12.75">
      <c r="A843" s="51"/>
    </row>
    <row r="844" spans="1:1" ht="12.75">
      <c r="A844" s="51"/>
    </row>
    <row r="845" spans="1:1" ht="12.75">
      <c r="A845" s="51"/>
    </row>
    <row r="846" spans="1:1" ht="12.75">
      <c r="A846" s="51"/>
    </row>
    <row r="847" spans="1:1" ht="12.75">
      <c r="A847" s="51"/>
    </row>
    <row r="848" spans="1:1" ht="12.75">
      <c r="A848" s="51"/>
    </row>
    <row r="849" spans="1:1" ht="12.75">
      <c r="A849" s="51"/>
    </row>
    <row r="850" spans="1:1" ht="12.75">
      <c r="A850" s="51"/>
    </row>
    <row r="851" spans="1:1" ht="12.75">
      <c r="A851" s="51"/>
    </row>
    <row r="852" spans="1:1" ht="12.75">
      <c r="A852" s="51"/>
    </row>
    <row r="853" spans="1:1" ht="12.75">
      <c r="A853" s="51"/>
    </row>
    <row r="854" spans="1:1" ht="12.75">
      <c r="A854" s="51"/>
    </row>
    <row r="855" spans="1:1" ht="12.75">
      <c r="A855" s="51"/>
    </row>
    <row r="856" spans="1:1" ht="12.75">
      <c r="A856" s="51"/>
    </row>
    <row r="857" spans="1:1" ht="12.75">
      <c r="A857" s="51"/>
    </row>
    <row r="858" spans="1:1" ht="12.75">
      <c r="A858" s="51"/>
    </row>
    <row r="859" spans="1:1" ht="12.75">
      <c r="A859" s="51"/>
    </row>
    <row r="860" spans="1:1" ht="12.75">
      <c r="A860" s="51"/>
    </row>
    <row r="861" spans="1:1" ht="12.75">
      <c r="A861" s="51"/>
    </row>
    <row r="862" spans="1:1" ht="12.75">
      <c r="A862" s="51"/>
    </row>
    <row r="863" spans="1:1" ht="12.75">
      <c r="A863" s="51"/>
    </row>
    <row r="864" spans="1:1" ht="12.75">
      <c r="A864" s="51"/>
    </row>
    <row r="865" spans="1:1" ht="12.75">
      <c r="A865" s="51"/>
    </row>
    <row r="866" spans="1:1" ht="12.75">
      <c r="A866" s="51"/>
    </row>
    <row r="867" spans="1:1" ht="12.75">
      <c r="A867" s="51"/>
    </row>
    <row r="868" spans="1:1" ht="12.75">
      <c r="A868" s="51"/>
    </row>
    <row r="869" spans="1:1" ht="12.75">
      <c r="A869" s="51"/>
    </row>
    <row r="870" spans="1:1" ht="12.75">
      <c r="A870" s="51"/>
    </row>
    <row r="871" spans="1:1" ht="12.75">
      <c r="A871" s="51"/>
    </row>
    <row r="872" spans="1:1" ht="12.75">
      <c r="A872" s="51"/>
    </row>
    <row r="873" spans="1:1" ht="12.75">
      <c r="A873" s="51"/>
    </row>
    <row r="874" spans="1:1" ht="12.75">
      <c r="A874" s="51"/>
    </row>
    <row r="875" spans="1:1" ht="12.75">
      <c r="A875" s="51"/>
    </row>
    <row r="876" spans="1:1" ht="12.75">
      <c r="A876" s="51"/>
    </row>
    <row r="877" spans="1:1" ht="12.75">
      <c r="A877" s="51"/>
    </row>
    <row r="878" spans="1:1" ht="12.75">
      <c r="A878" s="51"/>
    </row>
    <row r="879" spans="1:1" ht="12.75">
      <c r="A879" s="51"/>
    </row>
    <row r="880" spans="1:1" ht="12.75">
      <c r="A880" s="51"/>
    </row>
    <row r="881" spans="1:1" ht="12.75">
      <c r="A881" s="51"/>
    </row>
    <row r="882" spans="1:1" ht="12.75">
      <c r="A882" s="51"/>
    </row>
    <row r="883" spans="1:1" ht="12.75">
      <c r="A883" s="51"/>
    </row>
    <row r="884" spans="1:1" ht="12.75">
      <c r="A884" s="51"/>
    </row>
    <row r="885" spans="1:1" ht="12.75">
      <c r="A885" s="51"/>
    </row>
    <row r="886" spans="1:1" ht="12.75">
      <c r="A886" s="51"/>
    </row>
    <row r="887" spans="1:1" ht="12.75">
      <c r="A887" s="51"/>
    </row>
    <row r="888" spans="1:1" ht="12.75">
      <c r="A888" s="51"/>
    </row>
    <row r="889" spans="1:1" ht="12.75">
      <c r="A889" s="51"/>
    </row>
    <row r="890" spans="1:1" ht="12.75">
      <c r="A890" s="51"/>
    </row>
    <row r="891" spans="1:1" ht="12.75">
      <c r="A891" s="51"/>
    </row>
    <row r="892" spans="1:1" ht="12.75">
      <c r="A892" s="51"/>
    </row>
    <row r="893" spans="1:1" ht="12.75">
      <c r="A893" s="51"/>
    </row>
    <row r="894" spans="1:1" ht="12.75">
      <c r="A894" s="51"/>
    </row>
    <row r="895" spans="1:1" ht="12.75">
      <c r="A895" s="51"/>
    </row>
    <row r="896" spans="1:1" ht="12.75">
      <c r="A896" s="51"/>
    </row>
    <row r="897" spans="1:1" ht="12.75">
      <c r="A897" s="51"/>
    </row>
    <row r="898" spans="1:1" ht="12.75">
      <c r="A898" s="51"/>
    </row>
    <row r="899" spans="1:1" ht="12.75">
      <c r="A899" s="51"/>
    </row>
    <row r="900" spans="1:1" ht="12.75">
      <c r="A900" s="51"/>
    </row>
    <row r="901" spans="1:1" ht="12.75">
      <c r="A901" s="51"/>
    </row>
    <row r="902" spans="1:1" ht="12.75">
      <c r="A902" s="51"/>
    </row>
    <row r="903" spans="1:1" ht="12.75">
      <c r="A903" s="51"/>
    </row>
    <row r="904" spans="1:1" ht="12.75">
      <c r="A904" s="51"/>
    </row>
    <row r="905" spans="1:1" ht="12.75">
      <c r="A905" s="51"/>
    </row>
    <row r="906" spans="1:1" ht="12.75">
      <c r="A906" s="51"/>
    </row>
    <row r="907" spans="1:1" ht="12.75">
      <c r="A907" s="51"/>
    </row>
    <row r="908" spans="1:1" ht="12.75">
      <c r="A908" s="51"/>
    </row>
    <row r="909" spans="1:1" ht="12.75">
      <c r="A909" s="51"/>
    </row>
    <row r="910" spans="1:1" ht="12.75">
      <c r="A910" s="51"/>
    </row>
    <row r="911" spans="1:1" ht="12.75">
      <c r="A911" s="51"/>
    </row>
    <row r="912" spans="1:1" ht="12.75">
      <c r="A912" s="51"/>
    </row>
    <row r="913" spans="1:1" ht="12.75">
      <c r="A913" s="51"/>
    </row>
    <row r="914" spans="1:1" ht="12.75">
      <c r="A914" s="51"/>
    </row>
    <row r="915" spans="1:1" ht="12.75">
      <c r="A915" s="51"/>
    </row>
    <row r="916" spans="1:1" ht="12.75">
      <c r="A916" s="51"/>
    </row>
    <row r="917" spans="1:1" ht="12.75">
      <c r="A917" s="51"/>
    </row>
    <row r="918" spans="1:1" ht="12.75">
      <c r="A918" s="51"/>
    </row>
    <row r="919" spans="1:1" ht="12.75">
      <c r="A919" s="51"/>
    </row>
    <row r="920" spans="1:1" ht="12.75">
      <c r="A920" s="51"/>
    </row>
    <row r="921" spans="1:1" ht="12.75">
      <c r="A921" s="51"/>
    </row>
    <row r="922" spans="1:1" ht="12.75">
      <c r="A922" s="51"/>
    </row>
    <row r="923" spans="1:1" ht="12.75">
      <c r="A923" s="51"/>
    </row>
    <row r="924" spans="1:1" ht="12.75">
      <c r="A924" s="51"/>
    </row>
    <row r="925" spans="1:1" ht="12.75">
      <c r="A925" s="51"/>
    </row>
    <row r="926" spans="1:1" ht="12.75">
      <c r="A926" s="51"/>
    </row>
    <row r="927" spans="1:1" ht="12.75">
      <c r="A927" s="51"/>
    </row>
    <row r="928" spans="1:1" ht="12.75">
      <c r="A928" s="51"/>
    </row>
    <row r="929" spans="1:1" ht="12.75">
      <c r="A929" s="51"/>
    </row>
    <row r="930" spans="1:1" ht="12.75">
      <c r="A930" s="51"/>
    </row>
    <row r="931" spans="1:1" ht="12.75">
      <c r="A931" s="51"/>
    </row>
    <row r="932" spans="1:1" ht="12.75">
      <c r="A932" s="51"/>
    </row>
    <row r="933" spans="1:1" ht="12.75">
      <c r="A933" s="51"/>
    </row>
    <row r="934" spans="1:1" ht="12.75">
      <c r="A934" s="51"/>
    </row>
    <row r="935" spans="1:1" ht="12.75">
      <c r="A935" s="51"/>
    </row>
    <row r="936" spans="1:1" ht="12.75">
      <c r="A936" s="51"/>
    </row>
    <row r="937" spans="1:1" ht="12.75">
      <c r="A937" s="51"/>
    </row>
    <row r="938" spans="1:1" ht="12.75">
      <c r="A938" s="51"/>
    </row>
    <row r="939" spans="1:1" ht="12.75">
      <c r="A939" s="51"/>
    </row>
    <row r="940" spans="1:1" ht="12.75">
      <c r="A940" s="51"/>
    </row>
    <row r="941" spans="1:1" ht="12.75">
      <c r="A941" s="51"/>
    </row>
    <row r="942" spans="1:1" ht="12.75">
      <c r="A942" s="51"/>
    </row>
    <row r="943" spans="1:1" ht="12.75">
      <c r="A943" s="51"/>
    </row>
    <row r="944" spans="1:1" ht="12.75">
      <c r="A944" s="51"/>
    </row>
    <row r="945" spans="1:1" ht="12.75">
      <c r="A945" s="51"/>
    </row>
    <row r="946" spans="1:1" ht="12.75">
      <c r="A946" s="51"/>
    </row>
    <row r="947" spans="1:1" ht="12.75">
      <c r="A947" s="51"/>
    </row>
    <row r="948" spans="1:1" ht="12.75">
      <c r="A948" s="51"/>
    </row>
    <row r="949" spans="1:1" ht="12.75">
      <c r="A949" s="51"/>
    </row>
    <row r="950" spans="1:1" ht="12.75">
      <c r="A950" s="51"/>
    </row>
    <row r="951" spans="1:1" ht="12.75">
      <c r="A951" s="51"/>
    </row>
    <row r="952" spans="1:1" ht="12.75">
      <c r="A952" s="51"/>
    </row>
    <row r="953" spans="1:1" ht="12.75">
      <c r="A953" s="51"/>
    </row>
    <row r="954" spans="1:1" ht="12.75">
      <c r="A954" s="51"/>
    </row>
    <row r="955" spans="1:1" ht="12.75">
      <c r="A955" s="51"/>
    </row>
    <row r="956" spans="1:1" ht="12.75">
      <c r="A956" s="51"/>
    </row>
    <row r="957" spans="1:1" ht="12.75">
      <c r="A957" s="51"/>
    </row>
    <row r="958" spans="1:1" ht="12.75">
      <c r="A958" s="51"/>
    </row>
    <row r="959" spans="1:1" ht="12.75">
      <c r="A959" s="51"/>
    </row>
    <row r="960" spans="1:1" ht="12.75">
      <c r="A960" s="51"/>
    </row>
    <row r="961" spans="1:1" ht="12.75">
      <c r="A961" s="51"/>
    </row>
    <row r="962" spans="1:1" ht="12.75">
      <c r="A962" s="51"/>
    </row>
    <row r="963" spans="1:1" ht="12.75">
      <c r="A963" s="51"/>
    </row>
    <row r="964" spans="1:1" ht="12.75">
      <c r="A964" s="51"/>
    </row>
    <row r="965" spans="1:1" ht="12.75">
      <c r="A965" s="51"/>
    </row>
    <row r="966" spans="1:1" ht="12.75">
      <c r="A966" s="51"/>
    </row>
    <row r="967" spans="1:1" ht="12.75">
      <c r="A967" s="51"/>
    </row>
    <row r="968" spans="1:1" ht="12.75">
      <c r="A968" s="51"/>
    </row>
    <row r="969" spans="1:1" ht="12.75">
      <c r="A969" s="51"/>
    </row>
    <row r="970" spans="1:1" ht="12.75">
      <c r="A970" s="51"/>
    </row>
    <row r="971" spans="1:1" ht="12.75">
      <c r="A971" s="51"/>
    </row>
    <row r="972" spans="1:1" ht="12.75">
      <c r="A972" s="51"/>
    </row>
    <row r="973" spans="1:1" ht="12.75">
      <c r="A973" s="51"/>
    </row>
    <row r="974" spans="1:1" ht="12.75">
      <c r="A974" s="51"/>
    </row>
    <row r="975" spans="1:1" ht="12.75">
      <c r="A975" s="51"/>
    </row>
    <row r="976" spans="1:1" ht="12.75">
      <c r="A976" s="51"/>
    </row>
    <row r="977" spans="1:1" ht="12.75">
      <c r="A977" s="51"/>
    </row>
    <row r="978" spans="1:1" ht="12.75">
      <c r="A978" s="51"/>
    </row>
    <row r="979" spans="1:1" ht="12.75">
      <c r="A979" s="51"/>
    </row>
    <row r="980" spans="1:1" ht="12.75">
      <c r="A980" s="51"/>
    </row>
    <row r="981" spans="1:1" ht="12.75">
      <c r="A981" s="51"/>
    </row>
    <row r="982" spans="1:1" ht="12.75">
      <c r="A982" s="51"/>
    </row>
    <row r="983" spans="1:1" ht="12.75">
      <c r="A983" s="51"/>
    </row>
    <row r="984" spans="1:1" ht="12.75">
      <c r="A984" s="51"/>
    </row>
    <row r="985" spans="1:1" ht="12.75">
      <c r="A985" s="51"/>
    </row>
    <row r="986" spans="1:1" ht="12.75">
      <c r="A986" s="51"/>
    </row>
    <row r="987" spans="1:1" ht="12.75">
      <c r="A987" s="51"/>
    </row>
    <row r="988" spans="1:1" ht="12.75">
      <c r="A988" s="51"/>
    </row>
    <row r="989" spans="1:1" ht="12.75">
      <c r="A989" s="51"/>
    </row>
    <row r="990" spans="1:1" ht="12.75">
      <c r="A990" s="51"/>
    </row>
    <row r="991" spans="1:1" ht="12.75">
      <c r="A991" s="51"/>
    </row>
    <row r="992" spans="1:1" ht="12.75">
      <c r="A992" s="51"/>
    </row>
    <row r="993" spans="1:1" ht="12.75">
      <c r="A993" s="51"/>
    </row>
    <row r="994" spans="1:1" ht="12.75">
      <c r="A994" s="51"/>
    </row>
    <row r="995" spans="1:1" ht="12.75">
      <c r="A995" s="51"/>
    </row>
    <row r="996" spans="1:1" ht="12.75">
      <c r="A996" s="51"/>
    </row>
    <row r="997" spans="1:1" ht="12.75">
      <c r="A997" s="51"/>
    </row>
    <row r="998" spans="1:1" ht="12.75">
      <c r="A998" s="51"/>
    </row>
    <row r="999" spans="1:1" ht="12.75">
      <c r="A999" s="51"/>
    </row>
    <row r="1000" spans="1:1" ht="12.75">
      <c r="A1000" s="51"/>
    </row>
    <row r="1001" spans="1:1" ht="12.75">
      <c r="A1001" s="51"/>
    </row>
  </sheetData>
  <autoFilter ref="A2:AA36" xr:uid="{00000000-0009-0000-0000-000006000000}"/>
  <mergeCells count="1">
    <mergeCell ref="A1:AA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C3"/>
  <sheetViews>
    <sheetView tabSelected="1" workbookViewId="0">
      <selection activeCell="C19" sqref="C19"/>
    </sheetView>
  </sheetViews>
  <sheetFormatPr defaultColWidth="14.42578125" defaultRowHeight="15.75" customHeight="1"/>
  <cols>
    <col min="1" max="1" width="4.5703125" customWidth="1"/>
    <col min="2" max="2" width="52.140625" customWidth="1"/>
    <col min="3" max="3" width="15.85546875" customWidth="1"/>
    <col min="4" max="4" width="13.85546875" customWidth="1"/>
    <col min="5" max="5" width="15.42578125" customWidth="1"/>
    <col min="6" max="6" width="13" customWidth="1"/>
    <col min="7" max="7" width="18.140625" customWidth="1"/>
    <col min="8" max="8" width="16.7109375" customWidth="1"/>
    <col min="9" max="9" width="16.42578125" customWidth="1"/>
    <col min="12" max="12" width="15.42578125" customWidth="1"/>
  </cols>
  <sheetData>
    <row r="1" spans="1:29" ht="30.75" customHeight="1">
      <c r="A1" s="259" t="s">
        <v>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ht="180">
      <c r="B2" s="30"/>
      <c r="C2" s="114" t="s">
        <v>97</v>
      </c>
      <c r="D2" s="115" t="s">
        <v>98</v>
      </c>
      <c r="E2" s="115" t="s">
        <v>99</v>
      </c>
      <c r="F2" s="116" t="s">
        <v>50</v>
      </c>
      <c r="G2" s="117" t="s">
        <v>100</v>
      </c>
      <c r="H2" s="118" t="s">
        <v>101</v>
      </c>
      <c r="I2" s="119" t="s">
        <v>53</v>
      </c>
      <c r="J2" s="32" t="s">
        <v>54</v>
      </c>
      <c r="K2" s="32" t="s">
        <v>55</v>
      </c>
      <c r="L2" s="33" t="s">
        <v>56</v>
      </c>
      <c r="M2" s="33" t="s">
        <v>57</v>
      </c>
      <c r="N2" s="33" t="s">
        <v>58</v>
      </c>
      <c r="O2" s="31" t="s">
        <v>59</v>
      </c>
      <c r="P2" s="31" t="s">
        <v>60</v>
      </c>
      <c r="Q2" s="34" t="s">
        <v>10</v>
      </c>
      <c r="R2" s="34" t="s">
        <v>61</v>
      </c>
    </row>
    <row r="3" spans="1:29" ht="22.5">
      <c r="A3" s="120">
        <v>29</v>
      </c>
      <c r="B3" s="133" t="s">
        <v>65</v>
      </c>
      <c r="C3" s="121">
        <v>584</v>
      </c>
      <c r="D3" s="121">
        <v>584</v>
      </c>
      <c r="E3" s="121">
        <v>577</v>
      </c>
      <c r="F3" s="122">
        <v>10</v>
      </c>
      <c r="G3" s="123">
        <v>40</v>
      </c>
      <c r="H3" s="124">
        <v>20</v>
      </c>
      <c r="I3" s="125">
        <f t="shared" ref="I3" si="0">G3*100/C3/100</f>
        <v>6.8493150684931503E-2</v>
      </c>
      <c r="J3" s="127">
        <v>5</v>
      </c>
      <c r="K3" s="134"/>
      <c r="L3" s="128">
        <v>167</v>
      </c>
      <c r="M3" s="128">
        <v>74</v>
      </c>
      <c r="N3" s="126">
        <f>M3*100/L3/100</f>
        <v>0.44311377245508976</v>
      </c>
      <c r="O3" s="129">
        <v>0</v>
      </c>
      <c r="P3" s="131">
        <v>0</v>
      </c>
      <c r="Q3" s="130">
        <v>0</v>
      </c>
      <c r="R3" s="132">
        <v>0</v>
      </c>
    </row>
  </sheetData>
  <autoFilter ref="A2:AC3" xr:uid="{00000000-0009-0000-0000-000007000000}">
    <sortState xmlns:xlrd2="http://schemas.microsoft.com/office/spreadsheetml/2017/richdata2" ref="A2:AC3">
      <sortCondition ref="B2:B3"/>
    </sortState>
  </autoFilter>
  <mergeCells count="1">
    <mergeCell ref="A1:AC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G100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60.28515625" customWidth="1"/>
    <col min="3" max="4" width="16.28515625" customWidth="1"/>
    <col min="5" max="5" width="18.28515625" customWidth="1"/>
    <col min="6" max="6" width="18" customWidth="1"/>
    <col min="7" max="7" width="20" customWidth="1"/>
    <col min="8" max="8" width="21.85546875" customWidth="1"/>
    <col min="9" max="9" width="14.7109375" customWidth="1"/>
    <col min="10" max="10" width="15.5703125" customWidth="1"/>
    <col min="11" max="11" width="15.85546875" customWidth="1"/>
    <col min="12" max="12" width="12.85546875" customWidth="1"/>
    <col min="13" max="13" width="16.42578125" customWidth="1"/>
    <col min="14" max="14" width="24.28515625" customWidth="1"/>
    <col min="15" max="15" width="17.5703125" customWidth="1"/>
    <col min="16" max="16" width="13" customWidth="1"/>
    <col min="17" max="17" width="9.5703125" customWidth="1"/>
    <col min="23" max="23" width="37.28515625" customWidth="1"/>
  </cols>
  <sheetData>
    <row r="1" spans="1:33" ht="39.75" customHeight="1">
      <c r="A1" s="68"/>
      <c r="B1" s="68" t="s">
        <v>102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7"/>
      <c r="S1" s="67"/>
      <c r="T1" s="67"/>
      <c r="U1" s="67"/>
      <c r="V1" s="67"/>
      <c r="W1" s="135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80.25" customHeight="1">
      <c r="A2" s="53"/>
      <c r="B2" s="53" t="s">
        <v>67</v>
      </c>
      <c r="C2" s="53" t="s">
        <v>1</v>
      </c>
      <c r="D2" s="53" t="s">
        <v>68</v>
      </c>
      <c r="E2" s="53" t="s">
        <v>88</v>
      </c>
      <c r="F2" s="53" t="s">
        <v>69</v>
      </c>
      <c r="G2" s="53" t="s">
        <v>89</v>
      </c>
      <c r="H2" s="54" t="s">
        <v>70</v>
      </c>
      <c r="I2" s="53" t="s">
        <v>71</v>
      </c>
      <c r="J2" s="53" t="s">
        <v>72</v>
      </c>
      <c r="K2" s="53" t="s">
        <v>103</v>
      </c>
      <c r="L2" s="53" t="s">
        <v>104</v>
      </c>
      <c r="M2" s="53" t="s">
        <v>105</v>
      </c>
      <c r="N2" s="53" t="s">
        <v>106</v>
      </c>
      <c r="O2" s="53" t="s">
        <v>77</v>
      </c>
      <c r="P2" s="256" t="s">
        <v>78</v>
      </c>
      <c r="Q2" s="257"/>
      <c r="W2" s="5" t="s">
        <v>11</v>
      </c>
    </row>
    <row r="3" spans="1:33" ht="15.75" customHeight="1">
      <c r="A3" s="136"/>
      <c r="B3" s="53"/>
      <c r="C3" s="53" t="s">
        <v>79</v>
      </c>
      <c r="D3" s="53" t="s">
        <v>79</v>
      </c>
      <c r="E3" s="53"/>
      <c r="F3" s="53" t="s">
        <v>79</v>
      </c>
      <c r="G3" s="53"/>
      <c r="H3" s="54" t="s">
        <v>79</v>
      </c>
      <c r="I3" s="53" t="s">
        <v>79</v>
      </c>
      <c r="J3" s="53" t="s">
        <v>79</v>
      </c>
      <c r="K3" s="55" t="s">
        <v>79</v>
      </c>
      <c r="L3" s="55" t="s">
        <v>79</v>
      </c>
      <c r="M3" s="55" t="s">
        <v>79</v>
      </c>
      <c r="N3" s="55" t="s">
        <v>79</v>
      </c>
      <c r="O3" s="55" t="s">
        <v>80</v>
      </c>
      <c r="P3" s="55" t="s">
        <v>80</v>
      </c>
      <c r="Q3" s="56" t="s">
        <v>81</v>
      </c>
      <c r="W3" s="57" t="s">
        <v>82</v>
      </c>
    </row>
    <row r="4" spans="1:33" ht="20.25" customHeight="1">
      <c r="A4" s="35">
        <v>1</v>
      </c>
      <c r="B4" s="36" t="s">
        <v>12</v>
      </c>
      <c r="C4" s="137">
        <v>87</v>
      </c>
      <c r="D4" s="138">
        <v>50</v>
      </c>
      <c r="E4" s="76">
        <f t="shared" ref="E4:E37" si="0">(D4+I4+J4)/(C4-L4)</f>
        <v>0.65789473684210531</v>
      </c>
      <c r="F4" s="9">
        <v>29</v>
      </c>
      <c r="G4" s="77">
        <f t="shared" ref="G4:G37" si="1">F4*100/D4/100</f>
        <v>0.57999999999999996</v>
      </c>
      <c r="H4" s="58">
        <v>4</v>
      </c>
      <c r="I4" s="9">
        <v>0</v>
      </c>
      <c r="J4" s="9">
        <v>0</v>
      </c>
      <c r="K4" s="58">
        <v>18</v>
      </c>
      <c r="L4" s="58">
        <v>11</v>
      </c>
      <c r="M4" s="9">
        <v>8</v>
      </c>
      <c r="N4" s="9">
        <v>0</v>
      </c>
      <c r="O4" s="9">
        <v>0</v>
      </c>
      <c r="P4" s="9">
        <v>0</v>
      </c>
      <c r="Q4" s="62">
        <v>0</v>
      </c>
      <c r="W4" s="139">
        <f t="shared" ref="W4:W21" si="2">C4-D4-I4-J4-K4-L4-M4-N4-O4-P4</f>
        <v>0</v>
      </c>
    </row>
    <row r="5" spans="1:33" ht="26.25" customHeight="1">
      <c r="A5" s="35">
        <v>2</v>
      </c>
      <c r="B5" s="36" t="s">
        <v>13</v>
      </c>
      <c r="C5" s="137">
        <v>176</v>
      </c>
      <c r="D5" s="138">
        <v>133</v>
      </c>
      <c r="E5" s="76">
        <f t="shared" si="0"/>
        <v>0.85987261146496818</v>
      </c>
      <c r="F5" s="9">
        <v>74</v>
      </c>
      <c r="G5" s="77">
        <f t="shared" si="1"/>
        <v>0.55639097744360899</v>
      </c>
      <c r="H5" s="61" t="s">
        <v>83</v>
      </c>
      <c r="I5" s="9">
        <v>0</v>
      </c>
      <c r="J5" s="9">
        <v>2</v>
      </c>
      <c r="K5" s="58">
        <v>18</v>
      </c>
      <c r="L5" s="58">
        <v>19</v>
      </c>
      <c r="M5" s="9">
        <v>4</v>
      </c>
      <c r="N5" s="9">
        <v>0</v>
      </c>
      <c r="O5" s="9">
        <v>0</v>
      </c>
      <c r="P5" s="9">
        <v>0</v>
      </c>
      <c r="Q5" s="62">
        <v>0</v>
      </c>
      <c r="W5" s="139">
        <f t="shared" si="2"/>
        <v>0</v>
      </c>
    </row>
    <row r="6" spans="1:33" ht="17.25" customHeight="1">
      <c r="A6" s="35">
        <v>3</v>
      </c>
      <c r="B6" s="36" t="s">
        <v>14</v>
      </c>
      <c r="C6" s="137">
        <v>423</v>
      </c>
      <c r="D6" s="138">
        <v>65</v>
      </c>
      <c r="E6" s="76">
        <f t="shared" si="0"/>
        <v>0.25793650793650796</v>
      </c>
      <c r="F6" s="9">
        <v>65</v>
      </c>
      <c r="G6" s="77">
        <f t="shared" si="1"/>
        <v>1</v>
      </c>
      <c r="H6" s="61">
        <v>3</v>
      </c>
      <c r="I6" s="9">
        <v>0</v>
      </c>
      <c r="J6" s="9">
        <v>0</v>
      </c>
      <c r="K6" s="58">
        <v>186</v>
      </c>
      <c r="L6" s="58">
        <v>171</v>
      </c>
      <c r="M6" s="9">
        <v>1</v>
      </c>
      <c r="N6" s="9">
        <v>0</v>
      </c>
      <c r="O6" s="9">
        <v>0</v>
      </c>
      <c r="P6" s="9">
        <v>0</v>
      </c>
      <c r="Q6" s="62">
        <v>0</v>
      </c>
      <c r="W6" s="139">
        <f t="shared" si="2"/>
        <v>0</v>
      </c>
    </row>
    <row r="7" spans="1:33" ht="15.75" customHeight="1">
      <c r="A7" s="100">
        <v>4</v>
      </c>
      <c r="B7" s="101" t="s">
        <v>15</v>
      </c>
      <c r="C7" s="140">
        <v>165</v>
      </c>
      <c r="D7" s="141">
        <v>114</v>
      </c>
      <c r="E7" s="76">
        <f t="shared" si="0"/>
        <v>0.81081081081081086</v>
      </c>
      <c r="F7" s="142">
        <v>79</v>
      </c>
      <c r="G7" s="143">
        <f t="shared" si="1"/>
        <v>0.69298245614035081</v>
      </c>
      <c r="H7" s="142">
        <v>4</v>
      </c>
      <c r="I7" s="142">
        <v>2</v>
      </c>
      <c r="J7" s="142">
        <v>4</v>
      </c>
      <c r="K7" s="142">
        <v>14</v>
      </c>
      <c r="L7" s="142">
        <v>17</v>
      </c>
      <c r="M7" s="142">
        <v>14</v>
      </c>
      <c r="N7" s="142">
        <v>0</v>
      </c>
      <c r="O7" s="142">
        <v>0</v>
      </c>
      <c r="P7" s="142">
        <v>0</v>
      </c>
      <c r="Q7" s="144">
        <v>0</v>
      </c>
      <c r="R7" s="103"/>
      <c r="S7" s="103"/>
      <c r="T7" s="103"/>
      <c r="U7" s="103"/>
      <c r="V7" s="103"/>
      <c r="W7" s="145">
        <f t="shared" si="2"/>
        <v>0</v>
      </c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ht="20.25" customHeight="1">
      <c r="A8" s="35">
        <v>5</v>
      </c>
      <c r="B8" s="36" t="s">
        <v>16</v>
      </c>
      <c r="C8" s="137">
        <v>205</v>
      </c>
      <c r="D8" s="138">
        <v>174</v>
      </c>
      <c r="E8" s="76">
        <f t="shared" si="0"/>
        <v>0.91099476439790572</v>
      </c>
      <c r="F8" s="9">
        <v>174</v>
      </c>
      <c r="G8" s="77">
        <f t="shared" si="1"/>
        <v>1</v>
      </c>
      <c r="H8" s="61"/>
      <c r="I8" s="9">
        <v>0</v>
      </c>
      <c r="J8" s="9">
        <v>0</v>
      </c>
      <c r="K8" s="58">
        <v>0</v>
      </c>
      <c r="L8" s="58">
        <v>14</v>
      </c>
      <c r="M8" s="9">
        <v>3</v>
      </c>
      <c r="N8" s="9">
        <v>0</v>
      </c>
      <c r="O8" s="9">
        <v>0</v>
      </c>
      <c r="P8" s="9">
        <v>0</v>
      </c>
      <c r="Q8" s="62">
        <v>0</v>
      </c>
      <c r="W8" s="139">
        <f t="shared" si="2"/>
        <v>14</v>
      </c>
    </row>
    <row r="9" spans="1:33" ht="17.25" customHeight="1">
      <c r="A9" s="35">
        <v>6</v>
      </c>
      <c r="B9" s="36" t="s">
        <v>17</v>
      </c>
      <c r="C9" s="146">
        <v>236</v>
      </c>
      <c r="D9" s="138">
        <v>87</v>
      </c>
      <c r="E9" s="76">
        <f t="shared" si="0"/>
        <v>0.45549738219895286</v>
      </c>
      <c r="F9" s="9">
        <v>34</v>
      </c>
      <c r="G9" s="77">
        <f t="shared" si="1"/>
        <v>0.39080459770114939</v>
      </c>
      <c r="H9" s="58">
        <v>1</v>
      </c>
      <c r="I9" s="9">
        <v>0</v>
      </c>
      <c r="J9" s="9">
        <v>0</v>
      </c>
      <c r="K9" s="58">
        <v>104</v>
      </c>
      <c r="L9" s="58">
        <v>45</v>
      </c>
      <c r="M9" s="9">
        <v>0</v>
      </c>
      <c r="N9" s="9">
        <v>0</v>
      </c>
      <c r="O9" s="9">
        <v>0</v>
      </c>
      <c r="P9" s="9">
        <v>0</v>
      </c>
      <c r="Q9" s="59"/>
      <c r="W9" s="139">
        <f t="shared" si="2"/>
        <v>0</v>
      </c>
    </row>
    <row r="10" spans="1:33" ht="16.5" customHeight="1">
      <c r="A10" s="35">
        <v>7</v>
      </c>
      <c r="B10" s="36" t="s">
        <v>18</v>
      </c>
      <c r="C10" s="146">
        <v>305</v>
      </c>
      <c r="D10" s="138">
        <v>166</v>
      </c>
      <c r="E10" s="76">
        <f t="shared" si="0"/>
        <v>0.65873015873015872</v>
      </c>
      <c r="F10" s="9">
        <v>128</v>
      </c>
      <c r="G10" s="77">
        <f t="shared" si="1"/>
        <v>0.77108433734939763</v>
      </c>
      <c r="H10" s="58">
        <v>0</v>
      </c>
      <c r="I10" s="9">
        <v>0</v>
      </c>
      <c r="J10" s="9">
        <v>0</v>
      </c>
      <c r="K10" s="58">
        <v>86</v>
      </c>
      <c r="L10" s="58">
        <v>53</v>
      </c>
      <c r="M10" s="9">
        <v>0</v>
      </c>
      <c r="N10" s="9">
        <v>0</v>
      </c>
      <c r="O10" s="9">
        <v>0</v>
      </c>
      <c r="P10" s="9">
        <v>0</v>
      </c>
      <c r="Q10" s="62"/>
      <c r="W10" s="139">
        <f t="shared" si="2"/>
        <v>0</v>
      </c>
    </row>
    <row r="11" spans="1:33" ht="15.75" customHeight="1">
      <c r="A11" s="35">
        <v>8</v>
      </c>
      <c r="B11" s="36" t="s">
        <v>19</v>
      </c>
      <c r="C11" s="146">
        <v>174</v>
      </c>
      <c r="D11" s="138">
        <v>110</v>
      </c>
      <c r="E11" s="76">
        <f t="shared" si="0"/>
        <v>0.77551020408163263</v>
      </c>
      <c r="F11" s="9">
        <v>97</v>
      </c>
      <c r="G11" s="77">
        <f t="shared" si="1"/>
        <v>0.88181818181818183</v>
      </c>
      <c r="H11" s="58">
        <v>8</v>
      </c>
      <c r="I11" s="9">
        <v>2</v>
      </c>
      <c r="J11" s="9">
        <v>2</v>
      </c>
      <c r="K11" s="58">
        <v>32</v>
      </c>
      <c r="L11" s="58">
        <v>27</v>
      </c>
      <c r="M11" s="9">
        <v>1</v>
      </c>
      <c r="N11" s="9">
        <v>0</v>
      </c>
      <c r="O11" s="9">
        <v>0</v>
      </c>
      <c r="P11" s="9">
        <v>0</v>
      </c>
      <c r="Q11" s="59"/>
      <c r="W11" s="139">
        <f t="shared" si="2"/>
        <v>0</v>
      </c>
    </row>
    <row r="12" spans="1:33" ht="18.75" customHeight="1">
      <c r="A12" s="35">
        <v>9</v>
      </c>
      <c r="B12" s="36" t="s">
        <v>64</v>
      </c>
      <c r="C12" s="146">
        <v>112</v>
      </c>
      <c r="D12" s="138">
        <v>86</v>
      </c>
      <c r="E12" s="76">
        <f t="shared" si="0"/>
        <v>0.88659793814432986</v>
      </c>
      <c r="F12" s="9">
        <v>63</v>
      </c>
      <c r="G12" s="77">
        <f t="shared" si="1"/>
        <v>0.73255813953488369</v>
      </c>
      <c r="H12" s="58">
        <v>2</v>
      </c>
      <c r="I12" s="9">
        <v>0</v>
      </c>
      <c r="J12" s="9">
        <v>0</v>
      </c>
      <c r="K12" s="58">
        <v>7</v>
      </c>
      <c r="L12" s="58">
        <v>15</v>
      </c>
      <c r="M12" s="9">
        <v>4</v>
      </c>
      <c r="N12" s="9">
        <v>0</v>
      </c>
      <c r="O12" s="9">
        <v>0</v>
      </c>
      <c r="P12" s="9">
        <v>0</v>
      </c>
      <c r="Q12" s="62">
        <v>0</v>
      </c>
      <c r="W12" s="139">
        <f t="shared" si="2"/>
        <v>0</v>
      </c>
    </row>
    <row r="13" spans="1:33" ht="20.25" customHeight="1">
      <c r="A13" s="100">
        <v>10</v>
      </c>
      <c r="B13" s="101" t="s">
        <v>33</v>
      </c>
      <c r="C13" s="141">
        <v>64</v>
      </c>
      <c r="D13" s="141">
        <v>50</v>
      </c>
      <c r="E13" s="76">
        <f t="shared" si="0"/>
        <v>0.8771929824561403</v>
      </c>
      <c r="F13" s="142">
        <v>49</v>
      </c>
      <c r="G13" s="143">
        <f t="shared" si="1"/>
        <v>0.98</v>
      </c>
      <c r="H13" s="142">
        <v>0</v>
      </c>
      <c r="I13" s="142">
        <v>0</v>
      </c>
      <c r="J13" s="142">
        <v>0</v>
      </c>
      <c r="K13" s="142">
        <v>2</v>
      </c>
      <c r="L13" s="142">
        <v>7</v>
      </c>
      <c r="M13" s="142">
        <v>5</v>
      </c>
      <c r="N13" s="142">
        <v>0</v>
      </c>
      <c r="O13" s="142">
        <v>0</v>
      </c>
      <c r="P13" s="142">
        <v>0</v>
      </c>
      <c r="Q13" s="144">
        <v>0</v>
      </c>
      <c r="R13" s="103"/>
      <c r="S13" s="103"/>
      <c r="T13" s="103"/>
      <c r="U13" s="103"/>
      <c r="V13" s="103"/>
      <c r="W13" s="145">
        <f t="shared" si="2"/>
        <v>0</v>
      </c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21" customHeight="1">
      <c r="A14" s="35">
        <v>11</v>
      </c>
      <c r="B14" s="36" t="s">
        <v>21</v>
      </c>
      <c r="C14" s="147">
        <v>122</v>
      </c>
      <c r="D14" s="148">
        <v>59</v>
      </c>
      <c r="E14" s="76">
        <f t="shared" si="0"/>
        <v>0.57943925233644855</v>
      </c>
      <c r="F14" s="149">
        <v>35</v>
      </c>
      <c r="G14" s="77">
        <f t="shared" si="1"/>
        <v>0.59322033898305082</v>
      </c>
      <c r="H14" s="58">
        <v>19</v>
      </c>
      <c r="I14" s="149">
        <v>0</v>
      </c>
      <c r="J14" s="149">
        <v>3</v>
      </c>
      <c r="K14" s="149">
        <v>28</v>
      </c>
      <c r="L14" s="149">
        <v>15</v>
      </c>
      <c r="M14" s="9">
        <v>2</v>
      </c>
      <c r="N14" s="9">
        <v>0</v>
      </c>
      <c r="O14" s="9">
        <v>0</v>
      </c>
      <c r="P14" s="9">
        <v>0</v>
      </c>
      <c r="Q14" s="62">
        <v>0</v>
      </c>
      <c r="W14" s="139">
        <f t="shared" si="2"/>
        <v>15</v>
      </c>
    </row>
    <row r="15" spans="1:33" ht="15.75" customHeight="1">
      <c r="A15" s="35">
        <v>12</v>
      </c>
      <c r="B15" s="36" t="s">
        <v>22</v>
      </c>
      <c r="C15" s="146">
        <v>116</v>
      </c>
      <c r="D15" s="138">
        <v>68</v>
      </c>
      <c r="E15" s="76" t="e">
        <f t="shared" si="0"/>
        <v>#VALUE!</v>
      </c>
      <c r="F15" s="9">
        <v>47</v>
      </c>
      <c r="G15" s="77">
        <f t="shared" si="1"/>
        <v>0.69117647058823539</v>
      </c>
      <c r="H15" s="58">
        <v>7</v>
      </c>
      <c r="I15" s="9">
        <v>0</v>
      </c>
      <c r="J15" s="9" t="s">
        <v>107</v>
      </c>
      <c r="K15" s="58">
        <v>30</v>
      </c>
      <c r="L15" s="58">
        <v>17</v>
      </c>
      <c r="M15" s="9">
        <v>1</v>
      </c>
      <c r="N15" s="9">
        <v>0</v>
      </c>
      <c r="O15" s="9">
        <v>0</v>
      </c>
      <c r="P15" s="9">
        <v>0</v>
      </c>
      <c r="Q15" s="59">
        <v>0</v>
      </c>
      <c r="S15" s="52" t="s">
        <v>108</v>
      </c>
      <c r="W15" s="60" t="e">
        <f t="shared" si="2"/>
        <v>#VALUE!</v>
      </c>
    </row>
    <row r="16" spans="1:33" ht="15.75" customHeight="1">
      <c r="A16" s="35">
        <v>13</v>
      </c>
      <c r="B16" s="36" t="s">
        <v>23</v>
      </c>
      <c r="C16" s="146">
        <v>100</v>
      </c>
      <c r="D16" s="150">
        <v>70</v>
      </c>
      <c r="E16" s="76">
        <f t="shared" si="0"/>
        <v>0.7142857142857143</v>
      </c>
      <c r="F16" s="17">
        <v>43</v>
      </c>
      <c r="G16" s="77">
        <f t="shared" si="1"/>
        <v>0.61428571428571432</v>
      </c>
      <c r="H16" s="63">
        <v>1</v>
      </c>
      <c r="I16" s="17">
        <v>0</v>
      </c>
      <c r="J16" s="17">
        <v>0</v>
      </c>
      <c r="K16" s="63">
        <v>18</v>
      </c>
      <c r="L16" s="63">
        <v>2</v>
      </c>
      <c r="M16" s="17">
        <v>2</v>
      </c>
      <c r="N16" s="17">
        <v>0</v>
      </c>
      <c r="O16" s="17">
        <v>0</v>
      </c>
      <c r="P16" s="17">
        <v>0</v>
      </c>
      <c r="Q16" s="62">
        <v>0</v>
      </c>
      <c r="R16" s="26"/>
      <c r="S16" s="26"/>
      <c r="T16" s="26"/>
      <c r="U16" s="26"/>
      <c r="V16" s="26"/>
      <c r="W16" s="139">
        <f t="shared" si="2"/>
        <v>8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.75" customHeight="1">
      <c r="A17" s="151">
        <v>14</v>
      </c>
      <c r="B17" s="152" t="s">
        <v>24</v>
      </c>
      <c r="C17" s="138">
        <v>84</v>
      </c>
      <c r="D17" s="138">
        <v>64</v>
      </c>
      <c r="E17" s="76">
        <f t="shared" si="0"/>
        <v>0.78048780487804881</v>
      </c>
      <c r="F17" s="9">
        <v>19</v>
      </c>
      <c r="G17" s="76">
        <f t="shared" si="1"/>
        <v>0.296875</v>
      </c>
      <c r="H17" s="9">
        <v>4</v>
      </c>
      <c r="I17" s="9">
        <v>0</v>
      </c>
      <c r="J17" s="9">
        <v>0</v>
      </c>
      <c r="K17" s="9">
        <v>11</v>
      </c>
      <c r="L17" s="9">
        <v>2</v>
      </c>
      <c r="M17" s="9">
        <v>5</v>
      </c>
      <c r="N17" s="9">
        <v>0</v>
      </c>
      <c r="O17" s="9">
        <v>2</v>
      </c>
      <c r="P17" s="9">
        <v>0</v>
      </c>
      <c r="Q17" s="62">
        <v>0</v>
      </c>
      <c r="S17" s="18" t="s">
        <v>109</v>
      </c>
      <c r="W17" s="153">
        <f t="shared" si="2"/>
        <v>0</v>
      </c>
    </row>
    <row r="18" spans="1:33" ht="15" customHeight="1">
      <c r="A18" s="35">
        <v>15</v>
      </c>
      <c r="B18" s="36" t="s">
        <v>25</v>
      </c>
      <c r="C18" s="137">
        <v>172</v>
      </c>
      <c r="D18" s="138">
        <v>131</v>
      </c>
      <c r="E18" s="76">
        <f t="shared" si="0"/>
        <v>0.86842105263157898</v>
      </c>
      <c r="F18" s="9">
        <v>86</v>
      </c>
      <c r="G18" s="77">
        <f t="shared" si="1"/>
        <v>0.65648854961832059</v>
      </c>
      <c r="H18" s="61">
        <v>22</v>
      </c>
      <c r="I18" s="9">
        <v>0</v>
      </c>
      <c r="J18" s="9">
        <v>1</v>
      </c>
      <c r="K18" s="58">
        <v>5</v>
      </c>
      <c r="L18" s="58">
        <v>20</v>
      </c>
      <c r="M18" s="9">
        <v>11</v>
      </c>
      <c r="N18" s="9">
        <v>0</v>
      </c>
      <c r="O18" s="9">
        <v>4</v>
      </c>
      <c r="P18" s="9">
        <v>0</v>
      </c>
      <c r="Q18" s="62">
        <v>0</v>
      </c>
      <c r="S18" s="52" t="s">
        <v>110</v>
      </c>
      <c r="W18" s="139">
        <f t="shared" si="2"/>
        <v>0</v>
      </c>
    </row>
    <row r="19" spans="1:33" ht="18.75" customHeight="1">
      <c r="A19" s="35">
        <v>16</v>
      </c>
      <c r="B19" s="36" t="s">
        <v>27</v>
      </c>
      <c r="C19" s="146">
        <v>44</v>
      </c>
      <c r="D19" s="138">
        <v>28</v>
      </c>
      <c r="E19" s="76">
        <f t="shared" si="0"/>
        <v>0.63636363636363635</v>
      </c>
      <c r="F19" s="9">
        <v>18</v>
      </c>
      <c r="G19" s="77">
        <f t="shared" si="1"/>
        <v>0.6428571428571429</v>
      </c>
      <c r="H19" s="58">
        <v>1</v>
      </c>
      <c r="I19" s="9">
        <v>0</v>
      </c>
      <c r="J19" s="9">
        <v>0</v>
      </c>
      <c r="K19" s="58">
        <v>14</v>
      </c>
      <c r="L19" s="58">
        <v>0</v>
      </c>
      <c r="M19" s="9">
        <v>0</v>
      </c>
      <c r="N19" s="9">
        <v>1</v>
      </c>
      <c r="O19" s="9">
        <v>1</v>
      </c>
      <c r="P19" s="9">
        <v>0</v>
      </c>
      <c r="Q19" s="62">
        <v>0</v>
      </c>
      <c r="W19" s="139">
        <f t="shared" si="2"/>
        <v>0</v>
      </c>
    </row>
    <row r="20" spans="1:33" ht="15.75" customHeight="1">
      <c r="A20" s="35">
        <v>17</v>
      </c>
      <c r="B20" s="36" t="s">
        <v>29</v>
      </c>
      <c r="C20" s="146">
        <v>207</v>
      </c>
      <c r="D20" s="138">
        <v>145</v>
      </c>
      <c r="E20" s="76">
        <f t="shared" si="0"/>
        <v>0.76288659793814428</v>
      </c>
      <c r="F20" s="9">
        <v>100</v>
      </c>
      <c r="G20" s="77">
        <f t="shared" si="1"/>
        <v>0.68965517241379315</v>
      </c>
      <c r="H20" s="58">
        <v>78</v>
      </c>
      <c r="I20" s="9">
        <v>0</v>
      </c>
      <c r="J20" s="9">
        <v>3</v>
      </c>
      <c r="K20" s="58">
        <v>36</v>
      </c>
      <c r="L20" s="58">
        <v>13</v>
      </c>
      <c r="M20" s="9">
        <v>8</v>
      </c>
      <c r="N20" s="9">
        <v>0</v>
      </c>
      <c r="O20" s="9">
        <v>2</v>
      </c>
      <c r="P20" s="9">
        <v>0</v>
      </c>
      <c r="Q20" s="62">
        <v>0</v>
      </c>
      <c r="W20" s="139">
        <f t="shared" si="2"/>
        <v>0</v>
      </c>
    </row>
    <row r="21" spans="1:33" ht="18" customHeight="1">
      <c r="A21" s="100">
        <v>18</v>
      </c>
      <c r="B21" s="101" t="s">
        <v>30</v>
      </c>
      <c r="C21" s="141">
        <v>95</v>
      </c>
      <c r="D21" s="141">
        <v>88</v>
      </c>
      <c r="E21" s="76">
        <f t="shared" si="0"/>
        <v>0.9263157894736842</v>
      </c>
      <c r="F21" s="142">
        <v>54</v>
      </c>
      <c r="G21" s="143">
        <f t="shared" si="1"/>
        <v>0.61363636363636365</v>
      </c>
      <c r="H21" s="142">
        <v>32</v>
      </c>
      <c r="I21" s="142">
        <v>0</v>
      </c>
      <c r="J21" s="142">
        <v>0</v>
      </c>
      <c r="K21" s="142">
        <v>3</v>
      </c>
      <c r="L21" s="142">
        <v>0</v>
      </c>
      <c r="M21" s="142">
        <v>0</v>
      </c>
      <c r="N21" s="142">
        <v>0</v>
      </c>
      <c r="O21" s="142">
        <v>2</v>
      </c>
      <c r="P21" s="142">
        <v>0</v>
      </c>
      <c r="Q21" s="144">
        <v>0</v>
      </c>
      <c r="R21" s="103"/>
      <c r="S21" s="103"/>
      <c r="T21" s="103"/>
      <c r="U21" s="103"/>
      <c r="V21" s="103"/>
      <c r="W21" s="145">
        <f t="shared" si="2"/>
        <v>2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8.75" customHeight="1">
      <c r="A22" s="35">
        <v>19</v>
      </c>
      <c r="B22" s="36" t="s">
        <v>31</v>
      </c>
      <c r="C22" s="146">
        <v>100</v>
      </c>
      <c r="D22" s="138">
        <v>56</v>
      </c>
      <c r="E22" s="76">
        <f t="shared" si="0"/>
        <v>0.67469879518072284</v>
      </c>
      <c r="F22" s="9">
        <v>47</v>
      </c>
      <c r="G22" s="77">
        <f t="shared" si="1"/>
        <v>0.8392857142857143</v>
      </c>
      <c r="H22" s="58">
        <v>26</v>
      </c>
      <c r="I22" s="9">
        <v>0</v>
      </c>
      <c r="J22" s="9">
        <v>0</v>
      </c>
      <c r="K22" s="58">
        <v>27</v>
      </c>
      <c r="L22" s="58">
        <v>17</v>
      </c>
      <c r="M22" s="9">
        <v>8</v>
      </c>
      <c r="N22" s="9">
        <v>0</v>
      </c>
      <c r="O22" s="9">
        <v>0</v>
      </c>
      <c r="P22" s="9">
        <v>0</v>
      </c>
      <c r="Q22" s="62">
        <v>0</v>
      </c>
      <c r="W22" s="60" t="e">
        <f>#REF!-#REF!-#REF!-#REF!-#REF!-#REF!-#REF!-#REF!-#REF!-#REF!</f>
        <v>#REF!</v>
      </c>
    </row>
    <row r="23" spans="1:33" ht="19.5" customHeight="1">
      <c r="A23" s="35">
        <v>20</v>
      </c>
      <c r="B23" s="36" t="s">
        <v>32</v>
      </c>
      <c r="C23" s="146">
        <v>215</v>
      </c>
      <c r="D23" s="154">
        <v>170</v>
      </c>
      <c r="E23" s="76">
        <f t="shared" si="0"/>
        <v>0.85</v>
      </c>
      <c r="F23" s="9">
        <v>121</v>
      </c>
      <c r="G23" s="77">
        <f t="shared" si="1"/>
        <v>0.71176470588235285</v>
      </c>
      <c r="H23" s="58">
        <v>24</v>
      </c>
      <c r="I23" s="9">
        <v>0</v>
      </c>
      <c r="J23" s="9">
        <v>0</v>
      </c>
      <c r="K23" s="58">
        <v>25</v>
      </c>
      <c r="L23" s="58">
        <v>15</v>
      </c>
      <c r="M23" s="9">
        <v>7</v>
      </c>
      <c r="N23" s="9">
        <v>0</v>
      </c>
      <c r="O23" s="9">
        <v>0</v>
      </c>
      <c r="P23" s="9">
        <v>0</v>
      </c>
      <c r="Q23" s="62">
        <v>0</v>
      </c>
      <c r="W23" s="139">
        <f t="shared" ref="W23:W27" si="3">C23-D23-I23-J23-K23-L23-M23-N23-O23-P23</f>
        <v>-2</v>
      </c>
    </row>
    <row r="24" spans="1:33" ht="18.75" customHeight="1">
      <c r="A24" s="35">
        <v>21</v>
      </c>
      <c r="B24" s="36" t="s">
        <v>34</v>
      </c>
      <c r="C24" s="146">
        <v>94</v>
      </c>
      <c r="D24" s="138">
        <v>53</v>
      </c>
      <c r="E24" s="76">
        <f t="shared" si="0"/>
        <v>0.56989247311827962</v>
      </c>
      <c r="F24" s="9">
        <v>18</v>
      </c>
      <c r="G24" s="77">
        <f t="shared" si="1"/>
        <v>0.339622641509434</v>
      </c>
      <c r="H24" s="58">
        <v>3</v>
      </c>
      <c r="I24" s="9">
        <v>0</v>
      </c>
      <c r="J24" s="9">
        <v>0</v>
      </c>
      <c r="K24" s="58">
        <v>16</v>
      </c>
      <c r="L24" s="58">
        <v>1</v>
      </c>
      <c r="M24" s="9">
        <v>2</v>
      </c>
      <c r="N24" s="9">
        <v>0</v>
      </c>
      <c r="O24" s="9">
        <v>3</v>
      </c>
      <c r="P24" s="9">
        <v>0</v>
      </c>
      <c r="Q24" s="62">
        <v>0</v>
      </c>
      <c r="W24" s="139">
        <f t="shared" si="3"/>
        <v>19</v>
      </c>
    </row>
    <row r="25" spans="1:33" ht="29.25" customHeight="1">
      <c r="A25" s="35">
        <v>22</v>
      </c>
      <c r="B25" s="36" t="s">
        <v>35</v>
      </c>
      <c r="C25" s="146">
        <v>40</v>
      </c>
      <c r="D25" s="138">
        <v>20</v>
      </c>
      <c r="E25" s="76">
        <f t="shared" si="0"/>
        <v>0.51282051282051277</v>
      </c>
      <c r="F25" s="9">
        <v>16</v>
      </c>
      <c r="G25" s="77">
        <f t="shared" si="1"/>
        <v>0.8</v>
      </c>
      <c r="H25" s="58">
        <v>1</v>
      </c>
      <c r="I25" s="9">
        <v>0</v>
      </c>
      <c r="J25" s="21">
        <v>0</v>
      </c>
      <c r="K25" s="58">
        <v>15</v>
      </c>
      <c r="L25" s="58">
        <v>1</v>
      </c>
      <c r="M25" s="9">
        <v>2</v>
      </c>
      <c r="N25" s="9"/>
      <c r="O25" s="9"/>
      <c r="P25" s="9"/>
      <c r="Q25" s="62">
        <v>0</v>
      </c>
      <c r="W25" s="139">
        <f t="shared" si="3"/>
        <v>2</v>
      </c>
    </row>
    <row r="26" spans="1:33" ht="19.5" customHeight="1">
      <c r="A26" s="35">
        <v>23</v>
      </c>
      <c r="B26" s="36" t="s">
        <v>36</v>
      </c>
      <c r="C26" s="146">
        <v>107</v>
      </c>
      <c r="D26" s="138">
        <v>93</v>
      </c>
      <c r="E26" s="76">
        <f t="shared" si="0"/>
        <v>0.93939393939393945</v>
      </c>
      <c r="F26" s="9">
        <v>86</v>
      </c>
      <c r="G26" s="77">
        <f t="shared" si="1"/>
        <v>0.92473118279569888</v>
      </c>
      <c r="H26" s="58">
        <v>12</v>
      </c>
      <c r="I26" s="9">
        <v>0</v>
      </c>
      <c r="J26" s="9">
        <v>0</v>
      </c>
      <c r="K26" s="58">
        <v>31</v>
      </c>
      <c r="L26" s="58">
        <v>8</v>
      </c>
      <c r="M26" s="9">
        <v>0</v>
      </c>
      <c r="N26" s="9">
        <v>0</v>
      </c>
      <c r="O26" s="9">
        <v>0</v>
      </c>
      <c r="P26" s="9">
        <v>0</v>
      </c>
      <c r="Q26" s="62">
        <v>0</v>
      </c>
      <c r="W26" s="139">
        <f t="shared" si="3"/>
        <v>-25</v>
      </c>
    </row>
    <row r="27" spans="1:33" ht="32.25" customHeight="1">
      <c r="A27" s="35">
        <v>24</v>
      </c>
      <c r="B27" s="36" t="s">
        <v>37</v>
      </c>
      <c r="C27" s="146">
        <v>246</v>
      </c>
      <c r="D27" s="138">
        <v>207</v>
      </c>
      <c r="E27" s="76">
        <f t="shared" si="0"/>
        <v>0.97368421052631582</v>
      </c>
      <c r="F27" s="9">
        <v>180</v>
      </c>
      <c r="G27" s="77">
        <f t="shared" si="1"/>
        <v>0.86956521739130432</v>
      </c>
      <c r="H27" s="58">
        <v>113</v>
      </c>
      <c r="I27" s="9">
        <v>15</v>
      </c>
      <c r="J27" s="9">
        <v>0</v>
      </c>
      <c r="K27" s="58">
        <v>9</v>
      </c>
      <c r="L27" s="58">
        <v>18</v>
      </c>
      <c r="M27" s="9">
        <v>11</v>
      </c>
      <c r="N27" s="9">
        <v>0</v>
      </c>
      <c r="O27" s="21">
        <v>1</v>
      </c>
      <c r="P27" s="9">
        <v>1</v>
      </c>
      <c r="Q27" s="62" t="s">
        <v>86</v>
      </c>
      <c r="W27" s="139">
        <f t="shared" si="3"/>
        <v>-16</v>
      </c>
    </row>
    <row r="28" spans="1:33" ht="32.25" customHeight="1">
      <c r="A28" s="35">
        <v>25</v>
      </c>
      <c r="B28" s="36" t="s">
        <v>38</v>
      </c>
      <c r="C28" s="146">
        <v>174</v>
      </c>
      <c r="D28" s="138">
        <v>135</v>
      </c>
      <c r="E28" s="76">
        <f t="shared" si="0"/>
        <v>0.94405594405594406</v>
      </c>
      <c r="F28" s="9">
        <v>102</v>
      </c>
      <c r="G28" s="77">
        <f t="shared" si="1"/>
        <v>0.75555555555555554</v>
      </c>
      <c r="H28" s="58">
        <v>102</v>
      </c>
      <c r="I28" s="9">
        <v>0</v>
      </c>
      <c r="J28" s="9">
        <v>0</v>
      </c>
      <c r="K28" s="58">
        <v>0</v>
      </c>
      <c r="L28" s="58">
        <v>31</v>
      </c>
      <c r="M28" s="9">
        <v>8</v>
      </c>
      <c r="N28" s="9">
        <v>0</v>
      </c>
      <c r="O28" s="9">
        <v>0</v>
      </c>
      <c r="P28" s="9">
        <v>0</v>
      </c>
      <c r="Q28" s="62">
        <v>0</v>
      </c>
      <c r="R28" s="18"/>
      <c r="W28" s="60">
        <v>0</v>
      </c>
    </row>
    <row r="29" spans="1:33" ht="32.25" customHeight="1">
      <c r="A29" s="35">
        <v>26</v>
      </c>
      <c r="B29" s="36" t="s">
        <v>39</v>
      </c>
      <c r="C29" s="146">
        <v>251</v>
      </c>
      <c r="D29" s="155">
        <v>217</v>
      </c>
      <c r="E29" s="76">
        <f t="shared" si="0"/>
        <v>0.92340425531914894</v>
      </c>
      <c r="F29" s="86">
        <v>191</v>
      </c>
      <c r="G29" s="156">
        <f t="shared" si="1"/>
        <v>0.88018433179723499</v>
      </c>
      <c r="H29" s="87">
        <v>73</v>
      </c>
      <c r="I29" s="86">
        <v>0</v>
      </c>
      <c r="J29" s="86">
        <v>0</v>
      </c>
      <c r="K29" s="87">
        <v>130</v>
      </c>
      <c r="L29" s="87">
        <v>16</v>
      </c>
      <c r="M29" s="9">
        <v>0</v>
      </c>
      <c r="N29" s="9">
        <v>0</v>
      </c>
      <c r="O29" s="9">
        <v>0</v>
      </c>
      <c r="P29" s="9">
        <v>0</v>
      </c>
      <c r="Q29" s="62">
        <v>0</v>
      </c>
      <c r="W29" s="139">
        <f t="shared" ref="W29:W37" si="4">C29-D29-I29-J29-K29-L29-M29-N29-O29-P29</f>
        <v>-112</v>
      </c>
    </row>
    <row r="30" spans="1:33" ht="32.25" customHeight="1">
      <c r="A30" s="35">
        <v>27</v>
      </c>
      <c r="B30" s="36" t="s">
        <v>40</v>
      </c>
      <c r="C30" s="146">
        <v>172</v>
      </c>
      <c r="D30" s="138">
        <v>128</v>
      </c>
      <c r="E30" s="76">
        <f t="shared" si="0"/>
        <v>0.76646706586826352</v>
      </c>
      <c r="F30" s="9">
        <v>92</v>
      </c>
      <c r="G30" s="77">
        <f t="shared" si="1"/>
        <v>0.71875</v>
      </c>
      <c r="H30" s="58">
        <v>4</v>
      </c>
      <c r="I30" s="9">
        <v>0</v>
      </c>
      <c r="J30" s="9">
        <v>0</v>
      </c>
      <c r="K30" s="58">
        <v>3</v>
      </c>
      <c r="L30" s="58">
        <v>5</v>
      </c>
      <c r="M30" s="9">
        <v>13</v>
      </c>
      <c r="N30" s="9">
        <v>0</v>
      </c>
      <c r="O30" s="9">
        <v>23</v>
      </c>
      <c r="P30" s="9">
        <v>0</v>
      </c>
      <c r="Q30" s="62">
        <v>0</v>
      </c>
      <c r="S30" s="52" t="s">
        <v>91</v>
      </c>
      <c r="W30" s="139">
        <f t="shared" si="4"/>
        <v>0</v>
      </c>
    </row>
    <row r="31" spans="1:33" ht="32.25" customHeight="1">
      <c r="A31" s="35">
        <v>28</v>
      </c>
      <c r="B31" s="36" t="s">
        <v>41</v>
      </c>
      <c r="C31" s="146">
        <v>30</v>
      </c>
      <c r="D31" s="138">
        <v>26</v>
      </c>
      <c r="E31" s="76">
        <f t="shared" si="0"/>
        <v>0.9285714285714286</v>
      </c>
      <c r="F31" s="9">
        <v>14</v>
      </c>
      <c r="G31" s="77">
        <f t="shared" si="1"/>
        <v>0.53846153846153844</v>
      </c>
      <c r="H31" s="58">
        <v>0</v>
      </c>
      <c r="I31" s="9">
        <v>0</v>
      </c>
      <c r="J31" s="9">
        <v>0</v>
      </c>
      <c r="K31" s="58">
        <v>0</v>
      </c>
      <c r="L31" s="58">
        <v>2</v>
      </c>
      <c r="M31" s="9">
        <v>2</v>
      </c>
      <c r="N31" s="9">
        <v>0</v>
      </c>
      <c r="O31" s="9">
        <v>0</v>
      </c>
      <c r="P31" s="9">
        <v>0</v>
      </c>
      <c r="Q31" s="62">
        <v>0</v>
      </c>
      <c r="W31" s="139">
        <f t="shared" si="4"/>
        <v>0</v>
      </c>
    </row>
    <row r="32" spans="1:33" ht="32.25" customHeight="1">
      <c r="A32" s="35">
        <v>29</v>
      </c>
      <c r="B32" s="36" t="s">
        <v>65</v>
      </c>
      <c r="C32" s="146">
        <v>138</v>
      </c>
      <c r="D32" s="138">
        <v>88</v>
      </c>
      <c r="E32" s="76">
        <f t="shared" si="0"/>
        <v>0.717741935483871</v>
      </c>
      <c r="F32" s="9">
        <v>68</v>
      </c>
      <c r="G32" s="77">
        <f t="shared" si="1"/>
        <v>0.77272727272727271</v>
      </c>
      <c r="H32" s="58">
        <v>50</v>
      </c>
      <c r="I32" s="9">
        <v>1</v>
      </c>
      <c r="J32" s="9">
        <v>0</v>
      </c>
      <c r="K32" s="58">
        <v>12</v>
      </c>
      <c r="L32" s="58">
        <v>14</v>
      </c>
      <c r="M32" s="9">
        <v>13</v>
      </c>
      <c r="N32" s="9">
        <v>0</v>
      </c>
      <c r="O32" s="9">
        <v>4</v>
      </c>
      <c r="P32" s="9">
        <v>0</v>
      </c>
      <c r="Q32" s="62">
        <v>0</v>
      </c>
      <c r="W32" s="139">
        <f t="shared" si="4"/>
        <v>6</v>
      </c>
    </row>
    <row r="33" spans="1:23" ht="32.25" customHeight="1">
      <c r="A33" s="35">
        <v>30</v>
      </c>
      <c r="B33" s="36" t="s">
        <v>43</v>
      </c>
      <c r="C33" s="146">
        <v>120</v>
      </c>
      <c r="D33" s="157">
        <v>71</v>
      </c>
      <c r="E33" s="76">
        <f t="shared" si="0"/>
        <v>0.75531914893617025</v>
      </c>
      <c r="F33" s="19">
        <v>61</v>
      </c>
      <c r="G33" s="77">
        <f t="shared" si="1"/>
        <v>0.85915492957746475</v>
      </c>
      <c r="H33" s="58">
        <v>53</v>
      </c>
      <c r="I33" s="19">
        <v>0</v>
      </c>
      <c r="J33" s="19">
        <v>0</v>
      </c>
      <c r="K33" s="58">
        <v>21</v>
      </c>
      <c r="L33" s="58">
        <v>26</v>
      </c>
      <c r="M33" s="19">
        <v>2</v>
      </c>
      <c r="N33" s="19">
        <v>0</v>
      </c>
      <c r="O33" s="19">
        <v>0</v>
      </c>
      <c r="P33" s="19">
        <v>0</v>
      </c>
      <c r="Q33" s="62">
        <v>0</v>
      </c>
      <c r="W33" s="139">
        <f t="shared" si="4"/>
        <v>0</v>
      </c>
    </row>
    <row r="34" spans="1:23" ht="32.25" customHeight="1">
      <c r="A34" s="35">
        <v>31</v>
      </c>
      <c r="B34" s="36" t="s">
        <v>44</v>
      </c>
      <c r="C34" s="146">
        <v>36</v>
      </c>
      <c r="D34" s="138">
        <v>15</v>
      </c>
      <c r="E34" s="76">
        <f t="shared" si="0"/>
        <v>0.42857142857142855</v>
      </c>
      <c r="F34" s="9">
        <v>10</v>
      </c>
      <c r="G34" s="77">
        <f t="shared" si="1"/>
        <v>0.66666666666666674</v>
      </c>
      <c r="H34" s="58">
        <v>5</v>
      </c>
      <c r="I34" s="9">
        <v>0</v>
      </c>
      <c r="J34" s="9">
        <v>0</v>
      </c>
      <c r="K34" s="58">
        <v>18</v>
      </c>
      <c r="L34" s="58">
        <v>1</v>
      </c>
      <c r="M34" s="9">
        <v>1</v>
      </c>
      <c r="N34" s="9">
        <v>1</v>
      </c>
      <c r="O34" s="9">
        <v>0</v>
      </c>
      <c r="P34" s="9">
        <v>0</v>
      </c>
      <c r="Q34" s="62">
        <v>0</v>
      </c>
      <c r="R34" s="18"/>
      <c r="W34" s="139">
        <f t="shared" si="4"/>
        <v>0</v>
      </c>
    </row>
    <row r="35" spans="1:23" ht="32.25" customHeight="1">
      <c r="A35" s="35">
        <v>32</v>
      </c>
      <c r="B35" s="36" t="s">
        <v>45</v>
      </c>
      <c r="C35" s="137">
        <v>69</v>
      </c>
      <c r="D35" s="155">
        <v>50</v>
      </c>
      <c r="E35" s="76">
        <f t="shared" si="0"/>
        <v>0.83333333333333337</v>
      </c>
      <c r="F35" s="86">
        <v>27</v>
      </c>
      <c r="G35" s="77">
        <f t="shared" si="1"/>
        <v>0.54</v>
      </c>
      <c r="H35" s="158" t="s">
        <v>92</v>
      </c>
      <c r="I35" s="86">
        <v>0</v>
      </c>
      <c r="J35" s="86">
        <v>0</v>
      </c>
      <c r="K35" s="87">
        <v>0</v>
      </c>
      <c r="L35" s="87">
        <v>9</v>
      </c>
      <c r="M35" s="86">
        <v>9</v>
      </c>
      <c r="N35" s="86">
        <v>0</v>
      </c>
      <c r="O35" s="86">
        <v>1</v>
      </c>
      <c r="P35" s="86">
        <v>0</v>
      </c>
      <c r="Q35" s="88">
        <v>0</v>
      </c>
      <c r="R35" s="18"/>
      <c r="W35" s="139">
        <f t="shared" si="4"/>
        <v>0</v>
      </c>
    </row>
    <row r="36" spans="1:23" ht="32.25" customHeight="1">
      <c r="A36" s="35">
        <v>33</v>
      </c>
      <c r="B36" s="36" t="s">
        <v>47</v>
      </c>
      <c r="C36" s="146">
        <v>85</v>
      </c>
      <c r="D36" s="138">
        <v>53</v>
      </c>
      <c r="E36" s="76">
        <f t="shared" si="0"/>
        <v>0.64634146341463417</v>
      </c>
      <c r="F36" s="9">
        <v>30</v>
      </c>
      <c r="G36" s="77">
        <f t="shared" si="1"/>
        <v>0.56603773584905659</v>
      </c>
      <c r="H36" s="58">
        <v>6</v>
      </c>
      <c r="I36" s="9">
        <v>0</v>
      </c>
      <c r="J36" s="9">
        <v>0</v>
      </c>
      <c r="K36" s="58">
        <v>29</v>
      </c>
      <c r="L36" s="58">
        <v>3</v>
      </c>
      <c r="M36" s="9">
        <v>0</v>
      </c>
      <c r="N36" s="9">
        <v>0</v>
      </c>
      <c r="O36" s="9">
        <v>0</v>
      </c>
      <c r="P36" s="9">
        <v>0</v>
      </c>
      <c r="Q36" s="62">
        <v>0</v>
      </c>
      <c r="S36" s="18"/>
      <c r="W36" s="139">
        <f t="shared" si="4"/>
        <v>0</v>
      </c>
    </row>
    <row r="37" spans="1:23" ht="17.25" customHeight="1">
      <c r="A37" s="59"/>
      <c r="B37" s="28" t="s">
        <v>48</v>
      </c>
      <c r="C37" s="159">
        <f t="shared" ref="C37:D37" si="5">SUM(C4:C36)</f>
        <v>4764</v>
      </c>
      <c r="D37" s="159">
        <f t="shared" si="5"/>
        <v>3070</v>
      </c>
      <c r="E37" s="76">
        <f t="shared" si="0"/>
        <v>0.74837310195227769</v>
      </c>
      <c r="F37" s="29">
        <f>SUM(F4:F36)</f>
        <v>2257</v>
      </c>
      <c r="G37" s="77">
        <f t="shared" si="1"/>
        <v>0.73517915309446247</v>
      </c>
      <c r="H37" s="29">
        <f t="shared" ref="H37:P37" si="6">SUM(H4:H36)</f>
        <v>658</v>
      </c>
      <c r="I37" s="29">
        <f t="shared" si="6"/>
        <v>20</v>
      </c>
      <c r="J37" s="29">
        <f t="shared" si="6"/>
        <v>15</v>
      </c>
      <c r="K37" s="29">
        <f t="shared" si="6"/>
        <v>948</v>
      </c>
      <c r="L37" s="29">
        <f t="shared" si="6"/>
        <v>615</v>
      </c>
      <c r="M37" s="29">
        <f t="shared" si="6"/>
        <v>147</v>
      </c>
      <c r="N37" s="29">
        <f t="shared" si="6"/>
        <v>2</v>
      </c>
      <c r="O37" s="29">
        <f t="shared" si="6"/>
        <v>43</v>
      </c>
      <c r="P37" s="29">
        <f t="shared" si="6"/>
        <v>1</v>
      </c>
      <c r="Q37" s="59"/>
      <c r="W37" s="139">
        <f t="shared" si="4"/>
        <v>-97</v>
      </c>
    </row>
    <row r="38" spans="1:23" ht="32.25" customHeight="1">
      <c r="E38" s="160" t="e">
        <f>#REF!/#REF!</f>
        <v>#REF!</v>
      </c>
      <c r="H38" s="71"/>
      <c r="W38" s="73"/>
    </row>
    <row r="39" spans="1:23" ht="32.25" customHeight="1">
      <c r="D39" s="18" t="s">
        <v>111</v>
      </c>
      <c r="E39" s="160" t="e">
        <f>(#REF!+#REF!+#REF!)/(#REF!-#REF!)</f>
        <v>#REF!</v>
      </c>
      <c r="H39" s="71"/>
      <c r="W39" s="73"/>
    </row>
    <row r="40" spans="1:23" ht="32.25" customHeight="1">
      <c r="H40" s="71"/>
      <c r="W40" s="73"/>
    </row>
    <row r="41" spans="1:23" ht="32.25" customHeight="1">
      <c r="E41" s="160">
        <f>(D37+I37+J37)/(C37-L37)</f>
        <v>0.74837310195227769</v>
      </c>
      <c r="H41" s="71"/>
      <c r="W41" s="73"/>
    </row>
    <row r="42" spans="1:23" ht="32.25" customHeight="1">
      <c r="H42" s="71"/>
      <c r="W42" s="73"/>
    </row>
    <row r="43" spans="1:23" ht="32.25" customHeight="1">
      <c r="H43" s="71"/>
      <c r="W43" s="73"/>
    </row>
    <row r="44" spans="1:23" ht="32.25" customHeight="1">
      <c r="H44" s="71"/>
      <c r="W44" s="73"/>
    </row>
    <row r="45" spans="1:23" ht="32.25" customHeight="1">
      <c r="H45" s="71"/>
      <c r="W45" s="73"/>
    </row>
    <row r="46" spans="1:23" ht="32.25" customHeight="1">
      <c r="H46" s="71"/>
      <c r="W46" s="73"/>
    </row>
    <row r="47" spans="1:23" ht="32.25" customHeight="1">
      <c r="H47" s="71"/>
      <c r="W47" s="73"/>
    </row>
    <row r="48" spans="1:23" ht="32.25" customHeight="1">
      <c r="H48" s="71"/>
      <c r="W48" s="73"/>
    </row>
    <row r="49" spans="8:23" ht="32.25" customHeight="1">
      <c r="H49" s="71"/>
      <c r="W49" s="73"/>
    </row>
    <row r="50" spans="8:23" ht="32.25" customHeight="1">
      <c r="H50" s="71"/>
      <c r="W50" s="73"/>
    </row>
    <row r="51" spans="8:23" ht="32.25" customHeight="1">
      <c r="H51" s="71"/>
      <c r="W51" s="73"/>
    </row>
    <row r="52" spans="8:23" ht="32.25" customHeight="1">
      <c r="H52" s="71"/>
      <c r="W52" s="73"/>
    </row>
    <row r="53" spans="8:23" ht="32.25" customHeight="1">
      <c r="H53" s="71"/>
      <c r="W53" s="73"/>
    </row>
    <row r="54" spans="8:23" ht="32.25" customHeight="1">
      <c r="H54" s="71"/>
      <c r="W54" s="73"/>
    </row>
    <row r="55" spans="8:23" ht="32.25" customHeight="1">
      <c r="H55" s="71"/>
      <c r="W55" s="73"/>
    </row>
    <row r="56" spans="8:23" ht="32.25" customHeight="1">
      <c r="H56" s="71"/>
      <c r="W56" s="73"/>
    </row>
    <row r="57" spans="8:23" ht="32.25" customHeight="1">
      <c r="H57" s="71"/>
      <c r="W57" s="73"/>
    </row>
    <row r="58" spans="8:23" ht="32.25" customHeight="1">
      <c r="H58" s="71"/>
      <c r="W58" s="73"/>
    </row>
    <row r="59" spans="8:23" ht="32.25" customHeight="1">
      <c r="H59" s="71"/>
      <c r="W59" s="73"/>
    </row>
    <row r="60" spans="8:23" ht="32.25" customHeight="1">
      <c r="H60" s="71"/>
      <c r="W60" s="73"/>
    </row>
    <row r="61" spans="8:23" ht="32.25" customHeight="1">
      <c r="H61" s="71"/>
      <c r="W61" s="73"/>
    </row>
    <row r="62" spans="8:23" ht="32.25" customHeight="1">
      <c r="H62" s="71"/>
      <c r="W62" s="73"/>
    </row>
    <row r="63" spans="8:23" ht="32.25" customHeight="1">
      <c r="H63" s="71"/>
      <c r="W63" s="73"/>
    </row>
    <row r="64" spans="8:23" ht="32.25" customHeight="1">
      <c r="H64" s="71"/>
      <c r="W64" s="73"/>
    </row>
    <row r="65" spans="8:23" ht="32.25" customHeight="1">
      <c r="H65" s="71"/>
      <c r="W65" s="73"/>
    </row>
    <row r="66" spans="8:23" ht="32.25" customHeight="1">
      <c r="H66" s="71"/>
      <c r="W66" s="73"/>
    </row>
    <row r="67" spans="8:23" ht="32.25" customHeight="1">
      <c r="H67" s="71"/>
      <c r="W67" s="73"/>
    </row>
    <row r="68" spans="8:23" ht="32.25" customHeight="1">
      <c r="H68" s="71"/>
      <c r="W68" s="73"/>
    </row>
    <row r="69" spans="8:23" ht="32.25" customHeight="1">
      <c r="H69" s="71"/>
      <c r="W69" s="73"/>
    </row>
    <row r="70" spans="8:23" ht="32.25" customHeight="1">
      <c r="H70" s="71"/>
      <c r="W70" s="73"/>
    </row>
    <row r="71" spans="8:23" ht="32.25" customHeight="1">
      <c r="H71" s="71"/>
      <c r="W71" s="73"/>
    </row>
    <row r="72" spans="8:23" ht="32.25" customHeight="1">
      <c r="H72" s="71"/>
      <c r="W72" s="73"/>
    </row>
    <row r="73" spans="8:23" ht="32.25" customHeight="1">
      <c r="H73" s="71"/>
      <c r="W73" s="73"/>
    </row>
    <row r="74" spans="8:23" ht="32.25" customHeight="1">
      <c r="H74" s="71"/>
      <c r="W74" s="73"/>
    </row>
    <row r="75" spans="8:23" ht="32.25" customHeight="1">
      <c r="H75" s="71"/>
      <c r="W75" s="73"/>
    </row>
    <row r="76" spans="8:23" ht="32.25" customHeight="1">
      <c r="H76" s="71"/>
      <c r="W76" s="73"/>
    </row>
    <row r="77" spans="8:23" ht="32.25" customHeight="1">
      <c r="H77" s="71"/>
      <c r="W77" s="73"/>
    </row>
    <row r="78" spans="8:23" ht="32.25" customHeight="1">
      <c r="H78" s="71"/>
      <c r="W78" s="73"/>
    </row>
    <row r="79" spans="8:23" ht="32.25" customHeight="1">
      <c r="H79" s="71"/>
      <c r="W79" s="73"/>
    </row>
    <row r="80" spans="8:23" ht="32.25" customHeight="1">
      <c r="H80" s="71"/>
      <c r="W80" s="73"/>
    </row>
    <row r="81" spans="8:23" ht="32.25" customHeight="1">
      <c r="H81" s="71"/>
      <c r="W81" s="73"/>
    </row>
    <row r="82" spans="8:23" ht="32.25" customHeight="1">
      <c r="H82" s="71"/>
      <c r="W82" s="73"/>
    </row>
    <row r="83" spans="8:23" ht="32.25" customHeight="1">
      <c r="H83" s="71"/>
      <c r="W83" s="73"/>
    </row>
    <row r="84" spans="8:23" ht="32.25" customHeight="1">
      <c r="H84" s="71"/>
      <c r="W84" s="73"/>
    </row>
    <row r="85" spans="8:23" ht="32.25" customHeight="1">
      <c r="H85" s="71"/>
      <c r="W85" s="73"/>
    </row>
    <row r="86" spans="8:23" ht="32.25" customHeight="1">
      <c r="H86" s="71"/>
      <c r="W86" s="73"/>
    </row>
    <row r="87" spans="8:23" ht="32.25" customHeight="1">
      <c r="H87" s="71"/>
      <c r="W87" s="73"/>
    </row>
    <row r="88" spans="8:23" ht="32.25" customHeight="1">
      <c r="H88" s="71"/>
      <c r="W88" s="73"/>
    </row>
    <row r="89" spans="8:23" ht="32.25" customHeight="1">
      <c r="H89" s="71"/>
      <c r="W89" s="73"/>
    </row>
    <row r="90" spans="8:23" ht="32.25" customHeight="1">
      <c r="H90" s="71"/>
      <c r="W90" s="73"/>
    </row>
    <row r="91" spans="8:23" ht="32.25" customHeight="1">
      <c r="H91" s="71"/>
      <c r="W91" s="73"/>
    </row>
    <row r="92" spans="8:23" ht="32.25" customHeight="1">
      <c r="H92" s="71"/>
      <c r="W92" s="73"/>
    </row>
    <row r="93" spans="8:23" ht="32.25" customHeight="1">
      <c r="H93" s="71"/>
      <c r="W93" s="73"/>
    </row>
    <row r="94" spans="8:23" ht="32.25" customHeight="1">
      <c r="H94" s="71"/>
      <c r="W94" s="73"/>
    </row>
    <row r="95" spans="8:23" ht="32.25" customHeight="1">
      <c r="H95" s="71"/>
      <c r="W95" s="73"/>
    </row>
    <row r="96" spans="8:23" ht="32.25" customHeight="1">
      <c r="H96" s="71"/>
      <c r="W96" s="73"/>
    </row>
    <row r="97" spans="8:23" ht="32.25" customHeight="1">
      <c r="H97" s="71"/>
      <c r="W97" s="73"/>
    </row>
    <row r="98" spans="8:23" ht="32.25" customHeight="1">
      <c r="H98" s="71"/>
      <c r="W98" s="73"/>
    </row>
    <row r="99" spans="8:23" ht="32.25" customHeight="1">
      <c r="H99" s="71"/>
      <c r="W99" s="73"/>
    </row>
    <row r="100" spans="8:23" ht="32.25" customHeight="1">
      <c r="H100" s="71"/>
      <c r="W100" s="73"/>
    </row>
    <row r="101" spans="8:23" ht="32.25" customHeight="1">
      <c r="H101" s="71"/>
      <c r="W101" s="73"/>
    </row>
    <row r="102" spans="8:23" ht="32.25" customHeight="1">
      <c r="H102" s="71"/>
      <c r="W102" s="73"/>
    </row>
    <row r="103" spans="8:23" ht="32.25" customHeight="1">
      <c r="H103" s="71"/>
      <c r="W103" s="73"/>
    </row>
    <row r="104" spans="8:23" ht="32.25" customHeight="1">
      <c r="H104" s="71"/>
      <c r="W104" s="73"/>
    </row>
    <row r="105" spans="8:23" ht="32.25" customHeight="1">
      <c r="H105" s="71"/>
      <c r="W105" s="73"/>
    </row>
    <row r="106" spans="8:23" ht="32.25" customHeight="1">
      <c r="H106" s="71"/>
      <c r="W106" s="73"/>
    </row>
    <row r="107" spans="8:23" ht="32.25" customHeight="1">
      <c r="H107" s="71"/>
      <c r="W107" s="73"/>
    </row>
    <row r="108" spans="8:23" ht="32.25" customHeight="1">
      <c r="H108" s="71"/>
      <c r="W108" s="73"/>
    </row>
    <row r="109" spans="8:23" ht="32.25" customHeight="1">
      <c r="H109" s="71"/>
      <c r="W109" s="73"/>
    </row>
    <row r="110" spans="8:23" ht="32.25" customHeight="1">
      <c r="H110" s="71"/>
      <c r="W110" s="73"/>
    </row>
    <row r="111" spans="8:23" ht="32.25" customHeight="1">
      <c r="H111" s="71"/>
      <c r="W111" s="73"/>
    </row>
    <row r="112" spans="8:23" ht="32.25" customHeight="1">
      <c r="H112" s="71"/>
      <c r="W112" s="73"/>
    </row>
    <row r="113" spans="8:23" ht="32.25" customHeight="1">
      <c r="H113" s="71"/>
      <c r="W113" s="73"/>
    </row>
    <row r="114" spans="8:23" ht="32.25" customHeight="1">
      <c r="H114" s="71"/>
      <c r="W114" s="73"/>
    </row>
    <row r="115" spans="8:23" ht="32.25" customHeight="1">
      <c r="H115" s="71"/>
      <c r="W115" s="73"/>
    </row>
    <row r="116" spans="8:23" ht="32.25" customHeight="1">
      <c r="H116" s="71"/>
      <c r="W116" s="73"/>
    </row>
    <row r="117" spans="8:23" ht="32.25" customHeight="1">
      <c r="H117" s="71"/>
      <c r="W117" s="73"/>
    </row>
    <row r="118" spans="8:23" ht="32.25" customHeight="1">
      <c r="H118" s="71"/>
      <c r="W118" s="73"/>
    </row>
    <row r="119" spans="8:23" ht="32.25" customHeight="1">
      <c r="H119" s="71"/>
      <c r="W119" s="73"/>
    </row>
    <row r="120" spans="8:23" ht="32.25" customHeight="1">
      <c r="H120" s="71"/>
      <c r="W120" s="73"/>
    </row>
    <row r="121" spans="8:23" ht="32.25" customHeight="1">
      <c r="H121" s="71"/>
      <c r="W121" s="73"/>
    </row>
    <row r="122" spans="8:23" ht="32.25" customHeight="1">
      <c r="H122" s="71"/>
      <c r="W122" s="73"/>
    </row>
    <row r="123" spans="8:23" ht="32.25" customHeight="1">
      <c r="H123" s="71"/>
      <c r="W123" s="73"/>
    </row>
    <row r="124" spans="8:23" ht="32.25" customHeight="1">
      <c r="H124" s="71"/>
      <c r="W124" s="73"/>
    </row>
    <row r="125" spans="8:23" ht="32.25" customHeight="1">
      <c r="H125" s="71"/>
      <c r="W125" s="73"/>
    </row>
    <row r="126" spans="8:23" ht="32.25" customHeight="1">
      <c r="H126" s="71"/>
      <c r="W126" s="73"/>
    </row>
    <row r="127" spans="8:23" ht="32.25" customHeight="1">
      <c r="H127" s="71"/>
      <c r="W127" s="73"/>
    </row>
    <row r="128" spans="8:23" ht="32.25" customHeight="1">
      <c r="H128" s="71"/>
      <c r="W128" s="73"/>
    </row>
    <row r="129" spans="8:23" ht="32.25" customHeight="1">
      <c r="H129" s="71"/>
      <c r="W129" s="73"/>
    </row>
    <row r="130" spans="8:23" ht="32.25" customHeight="1">
      <c r="H130" s="71"/>
      <c r="W130" s="73"/>
    </row>
    <row r="131" spans="8:23" ht="32.25" customHeight="1">
      <c r="H131" s="71"/>
      <c r="W131" s="73"/>
    </row>
    <row r="132" spans="8:23" ht="32.25" customHeight="1">
      <c r="H132" s="71"/>
      <c r="W132" s="73"/>
    </row>
    <row r="133" spans="8:23" ht="32.25" customHeight="1">
      <c r="H133" s="71"/>
      <c r="W133" s="73"/>
    </row>
    <row r="134" spans="8:23" ht="32.25" customHeight="1">
      <c r="H134" s="71"/>
      <c r="W134" s="73"/>
    </row>
    <row r="135" spans="8:23" ht="32.25" customHeight="1">
      <c r="H135" s="71"/>
      <c r="W135" s="73"/>
    </row>
    <row r="136" spans="8:23" ht="32.25" customHeight="1">
      <c r="H136" s="71"/>
      <c r="W136" s="73"/>
    </row>
    <row r="137" spans="8:23" ht="32.25" customHeight="1">
      <c r="H137" s="71"/>
      <c r="W137" s="73"/>
    </row>
    <row r="138" spans="8:23" ht="32.25" customHeight="1">
      <c r="H138" s="71"/>
      <c r="W138" s="73"/>
    </row>
    <row r="139" spans="8:23" ht="32.25" customHeight="1">
      <c r="H139" s="71"/>
      <c r="W139" s="73"/>
    </row>
    <row r="140" spans="8:23" ht="32.25" customHeight="1">
      <c r="H140" s="71"/>
      <c r="W140" s="73"/>
    </row>
    <row r="141" spans="8:23" ht="32.25" customHeight="1">
      <c r="H141" s="71"/>
      <c r="W141" s="73"/>
    </row>
    <row r="142" spans="8:23" ht="32.25" customHeight="1">
      <c r="H142" s="71"/>
      <c r="W142" s="73"/>
    </row>
    <row r="143" spans="8:23" ht="32.25" customHeight="1">
      <c r="H143" s="71"/>
      <c r="W143" s="73"/>
    </row>
    <row r="144" spans="8:23" ht="32.25" customHeight="1">
      <c r="H144" s="71"/>
      <c r="W144" s="73"/>
    </row>
    <row r="145" spans="8:23" ht="32.25" customHeight="1">
      <c r="H145" s="71"/>
      <c r="W145" s="73"/>
    </row>
    <row r="146" spans="8:23" ht="32.25" customHeight="1">
      <c r="H146" s="71"/>
      <c r="W146" s="73"/>
    </row>
    <row r="147" spans="8:23" ht="32.25" customHeight="1">
      <c r="H147" s="71"/>
      <c r="W147" s="73"/>
    </row>
    <row r="148" spans="8:23" ht="32.25" customHeight="1">
      <c r="H148" s="71"/>
      <c r="W148" s="73"/>
    </row>
    <row r="149" spans="8:23" ht="32.25" customHeight="1">
      <c r="H149" s="71"/>
      <c r="W149" s="73"/>
    </row>
    <row r="150" spans="8:23" ht="32.25" customHeight="1">
      <c r="H150" s="71"/>
      <c r="W150" s="73"/>
    </row>
    <row r="151" spans="8:23" ht="32.25" customHeight="1">
      <c r="H151" s="71"/>
      <c r="W151" s="73"/>
    </row>
    <row r="152" spans="8:23" ht="32.25" customHeight="1">
      <c r="H152" s="71"/>
      <c r="W152" s="73"/>
    </row>
    <row r="153" spans="8:23" ht="32.25" customHeight="1">
      <c r="H153" s="71"/>
      <c r="W153" s="73"/>
    </row>
    <row r="154" spans="8:23" ht="32.25" customHeight="1">
      <c r="H154" s="71"/>
      <c r="W154" s="73"/>
    </row>
    <row r="155" spans="8:23" ht="32.25" customHeight="1">
      <c r="H155" s="71"/>
      <c r="W155" s="73"/>
    </row>
    <row r="156" spans="8:23" ht="32.25" customHeight="1">
      <c r="H156" s="71"/>
      <c r="W156" s="73"/>
    </row>
    <row r="157" spans="8:23" ht="32.25" customHeight="1">
      <c r="H157" s="71"/>
      <c r="W157" s="73"/>
    </row>
    <row r="158" spans="8:23" ht="32.25" customHeight="1">
      <c r="H158" s="71"/>
      <c r="W158" s="73"/>
    </row>
    <row r="159" spans="8:23" ht="32.25" customHeight="1">
      <c r="H159" s="71"/>
      <c r="W159" s="73"/>
    </row>
    <row r="160" spans="8:23" ht="32.25" customHeight="1">
      <c r="H160" s="71"/>
      <c r="W160" s="73"/>
    </row>
    <row r="161" spans="8:23" ht="32.25" customHeight="1">
      <c r="H161" s="71"/>
      <c r="W161" s="73"/>
    </row>
    <row r="162" spans="8:23" ht="32.25" customHeight="1">
      <c r="H162" s="71"/>
      <c r="W162" s="73"/>
    </row>
    <row r="163" spans="8:23" ht="32.25" customHeight="1">
      <c r="H163" s="71"/>
      <c r="W163" s="73"/>
    </row>
    <row r="164" spans="8:23" ht="32.25" customHeight="1">
      <c r="H164" s="71"/>
      <c r="W164" s="73"/>
    </row>
    <row r="165" spans="8:23" ht="32.25" customHeight="1">
      <c r="H165" s="71"/>
      <c r="W165" s="73"/>
    </row>
    <row r="166" spans="8:23" ht="32.25" customHeight="1">
      <c r="H166" s="71"/>
      <c r="W166" s="73"/>
    </row>
    <row r="167" spans="8:23" ht="32.25" customHeight="1">
      <c r="H167" s="71"/>
      <c r="W167" s="73"/>
    </row>
    <row r="168" spans="8:23" ht="32.25" customHeight="1">
      <c r="H168" s="71"/>
      <c r="W168" s="73"/>
    </row>
    <row r="169" spans="8:23" ht="32.25" customHeight="1">
      <c r="H169" s="71"/>
      <c r="W169" s="73"/>
    </row>
    <row r="170" spans="8:23" ht="32.25" customHeight="1">
      <c r="H170" s="71"/>
      <c r="W170" s="73"/>
    </row>
    <row r="171" spans="8:23" ht="32.25" customHeight="1">
      <c r="H171" s="71"/>
      <c r="W171" s="73"/>
    </row>
    <row r="172" spans="8:23" ht="32.25" customHeight="1">
      <c r="H172" s="71"/>
      <c r="W172" s="73"/>
    </row>
    <row r="173" spans="8:23" ht="32.25" customHeight="1">
      <c r="H173" s="71"/>
      <c r="W173" s="73"/>
    </row>
    <row r="174" spans="8:23" ht="32.25" customHeight="1">
      <c r="H174" s="71"/>
      <c r="W174" s="73"/>
    </row>
    <row r="175" spans="8:23" ht="32.25" customHeight="1">
      <c r="H175" s="71"/>
      <c r="W175" s="73"/>
    </row>
    <row r="176" spans="8:23" ht="32.25" customHeight="1">
      <c r="H176" s="71"/>
      <c r="W176" s="73"/>
    </row>
    <row r="177" spans="8:23" ht="32.25" customHeight="1">
      <c r="H177" s="71"/>
      <c r="W177" s="73"/>
    </row>
    <row r="178" spans="8:23" ht="32.25" customHeight="1">
      <c r="H178" s="71"/>
      <c r="W178" s="73"/>
    </row>
    <row r="179" spans="8:23" ht="32.25" customHeight="1">
      <c r="H179" s="71"/>
      <c r="W179" s="73"/>
    </row>
    <row r="180" spans="8:23" ht="32.25" customHeight="1">
      <c r="H180" s="71"/>
      <c r="W180" s="73"/>
    </row>
    <row r="181" spans="8:23" ht="32.25" customHeight="1">
      <c r="H181" s="71"/>
      <c r="W181" s="73"/>
    </row>
    <row r="182" spans="8:23" ht="32.25" customHeight="1">
      <c r="H182" s="71"/>
      <c r="W182" s="73"/>
    </row>
    <row r="183" spans="8:23" ht="32.25" customHeight="1">
      <c r="H183" s="71"/>
      <c r="W183" s="73"/>
    </row>
    <row r="184" spans="8:23" ht="32.25" customHeight="1">
      <c r="H184" s="71"/>
      <c r="W184" s="73"/>
    </row>
    <row r="185" spans="8:23" ht="32.25" customHeight="1">
      <c r="H185" s="71"/>
      <c r="W185" s="73"/>
    </row>
    <row r="186" spans="8:23" ht="32.25" customHeight="1">
      <c r="H186" s="71"/>
      <c r="W186" s="73"/>
    </row>
    <row r="187" spans="8:23" ht="32.25" customHeight="1">
      <c r="H187" s="71"/>
      <c r="W187" s="73"/>
    </row>
    <row r="188" spans="8:23" ht="32.25" customHeight="1">
      <c r="H188" s="71"/>
      <c r="W188" s="73"/>
    </row>
    <row r="189" spans="8:23" ht="32.25" customHeight="1">
      <c r="H189" s="71"/>
      <c r="W189" s="73"/>
    </row>
    <row r="190" spans="8:23" ht="32.25" customHeight="1">
      <c r="H190" s="71"/>
      <c r="W190" s="73"/>
    </row>
    <row r="191" spans="8:23" ht="32.25" customHeight="1">
      <c r="H191" s="71"/>
      <c r="W191" s="73"/>
    </row>
    <row r="192" spans="8:23" ht="32.25" customHeight="1">
      <c r="H192" s="71"/>
      <c r="W192" s="73"/>
    </row>
    <row r="193" spans="8:23" ht="32.25" customHeight="1">
      <c r="H193" s="71"/>
      <c r="W193" s="73"/>
    </row>
    <row r="194" spans="8:23" ht="32.25" customHeight="1">
      <c r="H194" s="71"/>
      <c r="W194" s="73"/>
    </row>
    <row r="195" spans="8:23" ht="32.25" customHeight="1">
      <c r="H195" s="71"/>
      <c r="W195" s="73"/>
    </row>
    <row r="196" spans="8:23" ht="32.25" customHeight="1">
      <c r="H196" s="71"/>
      <c r="W196" s="73"/>
    </row>
    <row r="197" spans="8:23" ht="32.25" customHeight="1">
      <c r="H197" s="71"/>
      <c r="W197" s="73"/>
    </row>
    <row r="198" spans="8:23" ht="32.25" customHeight="1">
      <c r="H198" s="71"/>
      <c r="W198" s="73"/>
    </row>
    <row r="199" spans="8:23" ht="32.25" customHeight="1">
      <c r="H199" s="71"/>
      <c r="W199" s="73"/>
    </row>
    <row r="200" spans="8:23" ht="32.25" customHeight="1">
      <c r="H200" s="71"/>
      <c r="W200" s="73"/>
    </row>
    <row r="201" spans="8:23" ht="32.25" customHeight="1">
      <c r="H201" s="71"/>
      <c r="W201" s="73"/>
    </row>
    <row r="202" spans="8:23" ht="32.25" customHeight="1">
      <c r="H202" s="71"/>
      <c r="W202" s="73"/>
    </row>
    <row r="203" spans="8:23" ht="32.25" customHeight="1">
      <c r="H203" s="71"/>
      <c r="W203" s="73"/>
    </row>
    <row r="204" spans="8:23" ht="32.25" customHeight="1">
      <c r="H204" s="71"/>
      <c r="W204" s="73"/>
    </row>
    <row r="205" spans="8:23" ht="32.25" customHeight="1">
      <c r="H205" s="71"/>
      <c r="W205" s="73"/>
    </row>
    <row r="206" spans="8:23" ht="32.25" customHeight="1">
      <c r="H206" s="71"/>
      <c r="W206" s="73"/>
    </row>
    <row r="207" spans="8:23" ht="32.25" customHeight="1">
      <c r="H207" s="71"/>
      <c r="W207" s="73"/>
    </row>
    <row r="208" spans="8:23" ht="32.25" customHeight="1">
      <c r="H208" s="71"/>
      <c r="W208" s="73"/>
    </row>
    <row r="209" spans="8:23" ht="32.25" customHeight="1">
      <c r="H209" s="71"/>
      <c r="W209" s="73"/>
    </row>
    <row r="210" spans="8:23" ht="32.25" customHeight="1">
      <c r="H210" s="71"/>
      <c r="W210" s="73"/>
    </row>
    <row r="211" spans="8:23" ht="32.25" customHeight="1">
      <c r="H211" s="71"/>
      <c r="W211" s="73"/>
    </row>
    <row r="212" spans="8:23" ht="32.25" customHeight="1">
      <c r="H212" s="71"/>
      <c r="W212" s="73"/>
    </row>
    <row r="213" spans="8:23" ht="32.25" customHeight="1">
      <c r="H213" s="71"/>
      <c r="W213" s="73"/>
    </row>
    <row r="214" spans="8:23" ht="32.25" customHeight="1">
      <c r="H214" s="71"/>
      <c r="W214" s="73"/>
    </row>
    <row r="215" spans="8:23" ht="32.25" customHeight="1">
      <c r="H215" s="71"/>
      <c r="W215" s="73"/>
    </row>
    <row r="216" spans="8:23" ht="32.25" customHeight="1">
      <c r="H216" s="71"/>
      <c r="W216" s="73"/>
    </row>
    <row r="217" spans="8:23" ht="32.25" customHeight="1">
      <c r="H217" s="71"/>
      <c r="W217" s="73"/>
    </row>
    <row r="218" spans="8:23" ht="32.25" customHeight="1">
      <c r="H218" s="71"/>
      <c r="W218" s="73"/>
    </row>
    <row r="219" spans="8:23" ht="32.25" customHeight="1">
      <c r="H219" s="71"/>
      <c r="W219" s="73"/>
    </row>
    <row r="220" spans="8:23" ht="32.25" customHeight="1">
      <c r="H220" s="71"/>
      <c r="W220" s="73"/>
    </row>
    <row r="221" spans="8:23" ht="32.25" customHeight="1">
      <c r="H221" s="71"/>
      <c r="W221" s="73"/>
    </row>
    <row r="222" spans="8:23" ht="32.25" customHeight="1">
      <c r="H222" s="71"/>
      <c r="W222" s="73"/>
    </row>
    <row r="223" spans="8:23" ht="32.25" customHeight="1">
      <c r="H223" s="71"/>
      <c r="W223" s="73"/>
    </row>
    <row r="224" spans="8:23" ht="32.25" customHeight="1">
      <c r="H224" s="71"/>
      <c r="W224" s="73"/>
    </row>
    <row r="225" spans="8:23" ht="32.25" customHeight="1">
      <c r="H225" s="71"/>
      <c r="W225" s="73"/>
    </row>
    <row r="226" spans="8:23" ht="32.25" customHeight="1">
      <c r="H226" s="71"/>
      <c r="W226" s="73"/>
    </row>
    <row r="227" spans="8:23" ht="32.25" customHeight="1">
      <c r="H227" s="71"/>
      <c r="W227" s="73"/>
    </row>
    <row r="228" spans="8:23" ht="32.25" customHeight="1">
      <c r="H228" s="71"/>
      <c r="W228" s="73"/>
    </row>
    <row r="229" spans="8:23" ht="32.25" customHeight="1">
      <c r="H229" s="71"/>
      <c r="W229" s="73"/>
    </row>
    <row r="230" spans="8:23" ht="32.25" customHeight="1">
      <c r="H230" s="71"/>
      <c r="W230" s="73"/>
    </row>
    <row r="231" spans="8:23" ht="32.25" customHeight="1">
      <c r="H231" s="71"/>
      <c r="W231" s="73"/>
    </row>
    <row r="232" spans="8:23" ht="32.25" customHeight="1">
      <c r="H232" s="71"/>
      <c r="W232" s="73"/>
    </row>
    <row r="233" spans="8:23" ht="32.25" customHeight="1">
      <c r="H233" s="71"/>
      <c r="W233" s="73"/>
    </row>
    <row r="234" spans="8:23" ht="32.25" customHeight="1">
      <c r="H234" s="71"/>
      <c r="W234" s="73"/>
    </row>
    <row r="235" spans="8:23" ht="32.25" customHeight="1">
      <c r="H235" s="71"/>
      <c r="W235" s="73"/>
    </row>
    <row r="236" spans="8:23" ht="32.25" customHeight="1">
      <c r="H236" s="71"/>
      <c r="W236" s="73"/>
    </row>
    <row r="237" spans="8:23" ht="32.25" customHeight="1">
      <c r="H237" s="71"/>
      <c r="W237" s="73"/>
    </row>
    <row r="238" spans="8:23" ht="32.25" customHeight="1">
      <c r="H238" s="71"/>
      <c r="W238" s="73"/>
    </row>
    <row r="239" spans="8:23" ht="32.25" customHeight="1">
      <c r="H239" s="71"/>
      <c r="W239" s="73"/>
    </row>
    <row r="240" spans="8:23" ht="32.25" customHeight="1">
      <c r="H240" s="71"/>
      <c r="W240" s="73"/>
    </row>
    <row r="241" spans="8:23" ht="32.25" customHeight="1">
      <c r="H241" s="71"/>
      <c r="W241" s="73"/>
    </row>
    <row r="242" spans="8:23" ht="32.25" customHeight="1">
      <c r="H242" s="71"/>
      <c r="W242" s="73"/>
    </row>
    <row r="243" spans="8:23" ht="32.25" customHeight="1">
      <c r="H243" s="71"/>
      <c r="W243" s="73"/>
    </row>
    <row r="244" spans="8:23" ht="32.25" customHeight="1">
      <c r="H244" s="71"/>
      <c r="W244" s="73"/>
    </row>
    <row r="245" spans="8:23" ht="32.25" customHeight="1">
      <c r="H245" s="71"/>
      <c r="W245" s="73"/>
    </row>
    <row r="246" spans="8:23" ht="32.25" customHeight="1">
      <c r="H246" s="71"/>
      <c r="W246" s="73"/>
    </row>
    <row r="247" spans="8:23" ht="32.25" customHeight="1">
      <c r="H247" s="71"/>
      <c r="W247" s="73"/>
    </row>
    <row r="248" spans="8:23" ht="32.25" customHeight="1">
      <c r="H248" s="71"/>
      <c r="W248" s="73"/>
    </row>
    <row r="249" spans="8:23" ht="32.25" customHeight="1">
      <c r="H249" s="71"/>
      <c r="W249" s="73"/>
    </row>
    <row r="250" spans="8:23" ht="32.25" customHeight="1">
      <c r="H250" s="71"/>
      <c r="W250" s="73"/>
    </row>
    <row r="251" spans="8:23" ht="32.25" customHeight="1">
      <c r="H251" s="71"/>
      <c r="W251" s="73"/>
    </row>
    <row r="252" spans="8:23" ht="32.25" customHeight="1">
      <c r="H252" s="71"/>
      <c r="W252" s="73"/>
    </row>
    <row r="253" spans="8:23" ht="32.25" customHeight="1">
      <c r="H253" s="71"/>
      <c r="W253" s="73"/>
    </row>
    <row r="254" spans="8:23" ht="32.25" customHeight="1">
      <c r="H254" s="71"/>
      <c r="W254" s="73"/>
    </row>
    <row r="255" spans="8:23" ht="32.25" customHeight="1">
      <c r="H255" s="71"/>
      <c r="W255" s="73"/>
    </row>
    <row r="256" spans="8:23" ht="32.25" customHeight="1">
      <c r="H256" s="71"/>
      <c r="W256" s="73"/>
    </row>
    <row r="257" spans="8:23" ht="32.25" customHeight="1">
      <c r="H257" s="71"/>
      <c r="W257" s="73"/>
    </row>
    <row r="258" spans="8:23" ht="32.25" customHeight="1">
      <c r="H258" s="71"/>
      <c r="W258" s="73"/>
    </row>
    <row r="259" spans="8:23" ht="32.25" customHeight="1">
      <c r="H259" s="71"/>
      <c r="W259" s="73"/>
    </row>
    <row r="260" spans="8:23" ht="32.25" customHeight="1">
      <c r="H260" s="71"/>
      <c r="W260" s="73"/>
    </row>
    <row r="261" spans="8:23" ht="32.25" customHeight="1">
      <c r="H261" s="71"/>
      <c r="W261" s="73"/>
    </row>
    <row r="262" spans="8:23" ht="32.25" customHeight="1">
      <c r="H262" s="71"/>
      <c r="W262" s="73"/>
    </row>
    <row r="263" spans="8:23" ht="32.25" customHeight="1">
      <c r="H263" s="71"/>
      <c r="W263" s="73"/>
    </row>
    <row r="264" spans="8:23" ht="32.25" customHeight="1">
      <c r="H264" s="71"/>
      <c r="W264" s="73"/>
    </row>
    <row r="265" spans="8:23" ht="32.25" customHeight="1">
      <c r="H265" s="71"/>
      <c r="W265" s="73"/>
    </row>
    <row r="266" spans="8:23" ht="32.25" customHeight="1">
      <c r="H266" s="71"/>
      <c r="W266" s="73"/>
    </row>
    <row r="267" spans="8:23" ht="32.25" customHeight="1">
      <c r="H267" s="71"/>
      <c r="W267" s="73"/>
    </row>
    <row r="268" spans="8:23" ht="32.25" customHeight="1">
      <c r="H268" s="71"/>
      <c r="W268" s="73"/>
    </row>
    <row r="269" spans="8:23" ht="32.25" customHeight="1">
      <c r="H269" s="71"/>
      <c r="W269" s="73"/>
    </row>
    <row r="270" spans="8:23" ht="32.25" customHeight="1">
      <c r="H270" s="71"/>
      <c r="W270" s="73"/>
    </row>
    <row r="271" spans="8:23" ht="32.25" customHeight="1">
      <c r="H271" s="71"/>
      <c r="W271" s="73"/>
    </row>
    <row r="272" spans="8:23" ht="32.25" customHeight="1">
      <c r="H272" s="71"/>
      <c r="W272" s="73"/>
    </row>
    <row r="273" spans="8:23" ht="32.25" customHeight="1">
      <c r="H273" s="71"/>
      <c r="W273" s="73"/>
    </row>
    <row r="274" spans="8:23" ht="32.25" customHeight="1">
      <c r="H274" s="71"/>
      <c r="W274" s="73"/>
    </row>
    <row r="275" spans="8:23" ht="32.25" customHeight="1">
      <c r="H275" s="71"/>
      <c r="W275" s="73"/>
    </row>
    <row r="276" spans="8:23" ht="32.25" customHeight="1">
      <c r="H276" s="71"/>
      <c r="W276" s="73"/>
    </row>
    <row r="277" spans="8:23" ht="32.25" customHeight="1">
      <c r="H277" s="71"/>
      <c r="W277" s="73"/>
    </row>
    <row r="278" spans="8:23" ht="32.25" customHeight="1">
      <c r="H278" s="71"/>
      <c r="W278" s="73"/>
    </row>
    <row r="279" spans="8:23" ht="32.25" customHeight="1">
      <c r="H279" s="71"/>
      <c r="W279" s="73"/>
    </row>
    <row r="280" spans="8:23" ht="32.25" customHeight="1">
      <c r="H280" s="71"/>
      <c r="W280" s="73"/>
    </row>
    <row r="281" spans="8:23" ht="32.25" customHeight="1">
      <c r="H281" s="71"/>
      <c r="W281" s="73"/>
    </row>
    <row r="282" spans="8:23" ht="32.25" customHeight="1">
      <c r="H282" s="71"/>
      <c r="W282" s="73"/>
    </row>
    <row r="283" spans="8:23" ht="32.25" customHeight="1">
      <c r="H283" s="71"/>
      <c r="W283" s="73"/>
    </row>
    <row r="284" spans="8:23" ht="32.25" customHeight="1">
      <c r="H284" s="71"/>
      <c r="W284" s="73"/>
    </row>
    <row r="285" spans="8:23" ht="32.25" customHeight="1">
      <c r="H285" s="71"/>
      <c r="W285" s="73"/>
    </row>
    <row r="286" spans="8:23" ht="32.25" customHeight="1">
      <c r="H286" s="71"/>
      <c r="W286" s="73"/>
    </row>
    <row r="287" spans="8:23" ht="32.25" customHeight="1">
      <c r="H287" s="71"/>
      <c r="W287" s="73"/>
    </row>
    <row r="288" spans="8:23" ht="32.25" customHeight="1">
      <c r="H288" s="71"/>
      <c r="W288" s="73"/>
    </row>
    <row r="289" spans="8:23" ht="32.25" customHeight="1">
      <c r="H289" s="71"/>
      <c r="W289" s="73"/>
    </row>
    <row r="290" spans="8:23" ht="32.25" customHeight="1">
      <c r="H290" s="71"/>
      <c r="W290" s="73"/>
    </row>
    <row r="291" spans="8:23" ht="32.25" customHeight="1">
      <c r="H291" s="71"/>
      <c r="W291" s="73"/>
    </row>
    <row r="292" spans="8:23" ht="32.25" customHeight="1">
      <c r="H292" s="71"/>
      <c r="W292" s="73"/>
    </row>
    <row r="293" spans="8:23" ht="32.25" customHeight="1">
      <c r="H293" s="71"/>
      <c r="W293" s="73"/>
    </row>
    <row r="294" spans="8:23" ht="32.25" customHeight="1">
      <c r="H294" s="71"/>
      <c r="W294" s="73"/>
    </row>
    <row r="295" spans="8:23" ht="32.25" customHeight="1">
      <c r="H295" s="71"/>
      <c r="W295" s="73"/>
    </row>
    <row r="296" spans="8:23" ht="32.25" customHeight="1">
      <c r="H296" s="71"/>
      <c r="W296" s="73"/>
    </row>
    <row r="297" spans="8:23" ht="32.25" customHeight="1">
      <c r="H297" s="71"/>
      <c r="W297" s="73"/>
    </row>
    <row r="298" spans="8:23" ht="32.25" customHeight="1">
      <c r="H298" s="71"/>
      <c r="W298" s="73"/>
    </row>
    <row r="299" spans="8:23" ht="32.25" customHeight="1">
      <c r="H299" s="71"/>
      <c r="W299" s="73"/>
    </row>
    <row r="300" spans="8:23" ht="32.25" customHeight="1">
      <c r="H300" s="71"/>
      <c r="W300" s="73"/>
    </row>
    <row r="301" spans="8:23" ht="32.25" customHeight="1">
      <c r="H301" s="71"/>
      <c r="W301" s="73"/>
    </row>
    <row r="302" spans="8:23" ht="32.25" customHeight="1">
      <c r="H302" s="71"/>
      <c r="W302" s="73"/>
    </row>
    <row r="303" spans="8:23" ht="32.25" customHeight="1">
      <c r="H303" s="71"/>
      <c r="W303" s="73"/>
    </row>
    <row r="304" spans="8:23" ht="32.25" customHeight="1">
      <c r="H304" s="71"/>
      <c r="W304" s="73"/>
    </row>
    <row r="305" spans="8:23" ht="32.25" customHeight="1">
      <c r="H305" s="71"/>
      <c r="W305" s="73"/>
    </row>
    <row r="306" spans="8:23" ht="32.25" customHeight="1">
      <c r="H306" s="71"/>
      <c r="W306" s="73"/>
    </row>
    <row r="307" spans="8:23" ht="32.25" customHeight="1">
      <c r="H307" s="71"/>
      <c r="W307" s="73"/>
    </row>
    <row r="308" spans="8:23" ht="32.25" customHeight="1">
      <c r="H308" s="71"/>
      <c r="W308" s="73"/>
    </row>
    <row r="309" spans="8:23" ht="32.25" customHeight="1">
      <c r="H309" s="71"/>
      <c r="W309" s="73"/>
    </row>
    <row r="310" spans="8:23" ht="32.25" customHeight="1">
      <c r="H310" s="71"/>
      <c r="W310" s="73"/>
    </row>
    <row r="311" spans="8:23" ht="32.25" customHeight="1">
      <c r="H311" s="71"/>
      <c r="W311" s="73"/>
    </row>
    <row r="312" spans="8:23" ht="32.25" customHeight="1">
      <c r="H312" s="71"/>
      <c r="W312" s="73"/>
    </row>
    <row r="313" spans="8:23" ht="32.25" customHeight="1">
      <c r="H313" s="71"/>
      <c r="W313" s="73"/>
    </row>
    <row r="314" spans="8:23" ht="32.25" customHeight="1">
      <c r="H314" s="71"/>
      <c r="W314" s="73"/>
    </row>
    <row r="315" spans="8:23" ht="32.25" customHeight="1">
      <c r="H315" s="71"/>
      <c r="W315" s="73"/>
    </row>
    <row r="316" spans="8:23" ht="32.25" customHeight="1">
      <c r="H316" s="71"/>
      <c r="W316" s="73"/>
    </row>
    <row r="317" spans="8:23" ht="32.25" customHeight="1">
      <c r="H317" s="71"/>
      <c r="W317" s="73"/>
    </row>
    <row r="318" spans="8:23" ht="32.25" customHeight="1">
      <c r="H318" s="71"/>
      <c r="W318" s="73"/>
    </row>
    <row r="319" spans="8:23" ht="32.25" customHeight="1">
      <c r="H319" s="71"/>
      <c r="W319" s="73"/>
    </row>
    <row r="320" spans="8:23" ht="32.25" customHeight="1">
      <c r="H320" s="71"/>
      <c r="W320" s="73"/>
    </row>
    <row r="321" spans="8:23" ht="32.25" customHeight="1">
      <c r="H321" s="71"/>
      <c r="W321" s="73"/>
    </row>
    <row r="322" spans="8:23" ht="32.25" customHeight="1">
      <c r="H322" s="71"/>
      <c r="W322" s="73"/>
    </row>
    <row r="323" spans="8:23" ht="32.25" customHeight="1">
      <c r="H323" s="71"/>
      <c r="W323" s="73"/>
    </row>
    <row r="324" spans="8:23" ht="32.25" customHeight="1">
      <c r="H324" s="71"/>
      <c r="W324" s="73"/>
    </row>
    <row r="325" spans="8:23" ht="32.25" customHeight="1">
      <c r="H325" s="71"/>
      <c r="W325" s="73"/>
    </row>
    <row r="326" spans="8:23" ht="32.25" customHeight="1">
      <c r="H326" s="71"/>
      <c r="W326" s="73"/>
    </row>
    <row r="327" spans="8:23" ht="32.25" customHeight="1">
      <c r="H327" s="71"/>
      <c r="W327" s="73"/>
    </row>
    <row r="328" spans="8:23" ht="32.25" customHeight="1">
      <c r="H328" s="71"/>
      <c r="W328" s="73"/>
    </row>
    <row r="329" spans="8:23" ht="32.25" customHeight="1">
      <c r="H329" s="71"/>
      <c r="W329" s="73"/>
    </row>
    <row r="330" spans="8:23" ht="32.25" customHeight="1">
      <c r="H330" s="71"/>
      <c r="W330" s="73"/>
    </row>
    <row r="331" spans="8:23" ht="32.25" customHeight="1">
      <c r="H331" s="71"/>
      <c r="W331" s="73"/>
    </row>
    <row r="332" spans="8:23" ht="32.25" customHeight="1">
      <c r="H332" s="71"/>
      <c r="W332" s="73"/>
    </row>
    <row r="333" spans="8:23" ht="32.25" customHeight="1">
      <c r="H333" s="71"/>
      <c r="W333" s="73"/>
    </row>
    <row r="334" spans="8:23" ht="32.25" customHeight="1">
      <c r="H334" s="71"/>
      <c r="W334" s="73"/>
    </row>
    <row r="335" spans="8:23" ht="32.25" customHeight="1">
      <c r="H335" s="71"/>
      <c r="W335" s="73"/>
    </row>
    <row r="336" spans="8:23" ht="32.25" customHeight="1">
      <c r="H336" s="71"/>
      <c r="W336" s="73"/>
    </row>
    <row r="337" spans="8:23" ht="32.25" customHeight="1">
      <c r="H337" s="71"/>
      <c r="W337" s="73"/>
    </row>
    <row r="338" spans="8:23" ht="32.25" customHeight="1">
      <c r="H338" s="71"/>
      <c r="W338" s="73"/>
    </row>
    <row r="339" spans="8:23" ht="32.25" customHeight="1">
      <c r="H339" s="71"/>
      <c r="W339" s="73"/>
    </row>
    <row r="340" spans="8:23" ht="32.25" customHeight="1">
      <c r="H340" s="71"/>
      <c r="W340" s="73"/>
    </row>
    <row r="341" spans="8:23" ht="32.25" customHeight="1">
      <c r="H341" s="71"/>
      <c r="W341" s="73"/>
    </row>
    <row r="342" spans="8:23" ht="32.25" customHeight="1">
      <c r="H342" s="71"/>
      <c r="W342" s="73"/>
    </row>
    <row r="343" spans="8:23" ht="32.25" customHeight="1">
      <c r="H343" s="71"/>
      <c r="W343" s="73"/>
    </row>
    <row r="344" spans="8:23" ht="32.25" customHeight="1">
      <c r="H344" s="71"/>
      <c r="W344" s="73"/>
    </row>
    <row r="345" spans="8:23" ht="32.25" customHeight="1">
      <c r="H345" s="71"/>
      <c r="W345" s="73"/>
    </row>
    <row r="346" spans="8:23" ht="32.25" customHeight="1">
      <c r="H346" s="71"/>
      <c r="W346" s="73"/>
    </row>
    <row r="347" spans="8:23" ht="32.25" customHeight="1">
      <c r="H347" s="71"/>
      <c r="W347" s="73"/>
    </row>
    <row r="348" spans="8:23" ht="32.25" customHeight="1">
      <c r="H348" s="71"/>
      <c r="W348" s="73"/>
    </row>
    <row r="349" spans="8:23" ht="32.25" customHeight="1">
      <c r="H349" s="71"/>
      <c r="W349" s="73"/>
    </row>
    <row r="350" spans="8:23" ht="32.25" customHeight="1">
      <c r="H350" s="71"/>
      <c r="W350" s="73"/>
    </row>
    <row r="351" spans="8:23" ht="32.25" customHeight="1">
      <c r="H351" s="71"/>
      <c r="W351" s="73"/>
    </row>
    <row r="352" spans="8:23" ht="32.25" customHeight="1">
      <c r="H352" s="71"/>
      <c r="W352" s="73"/>
    </row>
    <row r="353" spans="8:23" ht="32.25" customHeight="1">
      <c r="H353" s="71"/>
      <c r="W353" s="73"/>
    </row>
    <row r="354" spans="8:23" ht="32.25" customHeight="1">
      <c r="H354" s="71"/>
      <c r="W354" s="73"/>
    </row>
    <row r="355" spans="8:23" ht="32.25" customHeight="1">
      <c r="H355" s="71"/>
      <c r="W355" s="73"/>
    </row>
    <row r="356" spans="8:23" ht="32.25" customHeight="1">
      <c r="H356" s="71"/>
      <c r="W356" s="73"/>
    </row>
    <row r="357" spans="8:23" ht="32.25" customHeight="1">
      <c r="H357" s="71"/>
      <c r="W357" s="73"/>
    </row>
    <row r="358" spans="8:23" ht="32.25" customHeight="1">
      <c r="H358" s="71"/>
      <c r="W358" s="73"/>
    </row>
    <row r="359" spans="8:23" ht="32.25" customHeight="1">
      <c r="H359" s="71"/>
      <c r="W359" s="73"/>
    </row>
    <row r="360" spans="8:23" ht="32.25" customHeight="1">
      <c r="H360" s="71"/>
      <c r="W360" s="73"/>
    </row>
    <row r="361" spans="8:23" ht="32.25" customHeight="1">
      <c r="H361" s="71"/>
      <c r="W361" s="73"/>
    </row>
    <row r="362" spans="8:23" ht="32.25" customHeight="1">
      <c r="H362" s="71"/>
      <c r="W362" s="73"/>
    </row>
    <row r="363" spans="8:23" ht="32.25" customHeight="1">
      <c r="H363" s="71"/>
      <c r="W363" s="73"/>
    </row>
    <row r="364" spans="8:23" ht="32.25" customHeight="1">
      <c r="H364" s="71"/>
      <c r="W364" s="73"/>
    </row>
    <row r="365" spans="8:23" ht="32.25" customHeight="1">
      <c r="H365" s="71"/>
      <c r="W365" s="73"/>
    </row>
    <row r="366" spans="8:23" ht="32.25" customHeight="1">
      <c r="H366" s="71"/>
      <c r="W366" s="73"/>
    </row>
    <row r="367" spans="8:23" ht="32.25" customHeight="1">
      <c r="H367" s="71"/>
      <c r="W367" s="73"/>
    </row>
    <row r="368" spans="8:23" ht="32.25" customHeight="1">
      <c r="H368" s="71"/>
      <c r="W368" s="73"/>
    </row>
    <row r="369" spans="8:23" ht="32.25" customHeight="1">
      <c r="H369" s="71"/>
      <c r="W369" s="73"/>
    </row>
    <row r="370" spans="8:23" ht="32.25" customHeight="1">
      <c r="H370" s="71"/>
      <c r="W370" s="73"/>
    </row>
    <row r="371" spans="8:23" ht="32.25" customHeight="1">
      <c r="H371" s="71"/>
      <c r="W371" s="73"/>
    </row>
    <row r="372" spans="8:23" ht="32.25" customHeight="1">
      <c r="H372" s="71"/>
      <c r="W372" s="73"/>
    </row>
    <row r="373" spans="8:23" ht="32.25" customHeight="1">
      <c r="H373" s="71"/>
      <c r="W373" s="73"/>
    </row>
    <row r="374" spans="8:23" ht="32.25" customHeight="1">
      <c r="H374" s="71"/>
      <c r="W374" s="73"/>
    </row>
    <row r="375" spans="8:23" ht="32.25" customHeight="1">
      <c r="H375" s="71"/>
      <c r="W375" s="73"/>
    </row>
    <row r="376" spans="8:23" ht="32.25" customHeight="1">
      <c r="H376" s="71"/>
      <c r="W376" s="73"/>
    </row>
    <row r="377" spans="8:23" ht="32.25" customHeight="1">
      <c r="H377" s="71"/>
      <c r="W377" s="73"/>
    </row>
    <row r="378" spans="8:23" ht="32.25" customHeight="1">
      <c r="H378" s="71"/>
      <c r="W378" s="73"/>
    </row>
    <row r="379" spans="8:23" ht="32.25" customHeight="1">
      <c r="H379" s="71"/>
      <c r="W379" s="73"/>
    </row>
    <row r="380" spans="8:23" ht="32.25" customHeight="1">
      <c r="H380" s="71"/>
      <c r="W380" s="73"/>
    </row>
    <row r="381" spans="8:23" ht="32.25" customHeight="1">
      <c r="H381" s="71"/>
      <c r="W381" s="73"/>
    </row>
    <row r="382" spans="8:23" ht="32.25" customHeight="1">
      <c r="H382" s="71"/>
      <c r="W382" s="73"/>
    </row>
    <row r="383" spans="8:23" ht="32.25" customHeight="1">
      <c r="H383" s="71"/>
      <c r="W383" s="73"/>
    </row>
    <row r="384" spans="8:23" ht="32.25" customHeight="1">
      <c r="H384" s="71"/>
      <c r="W384" s="73"/>
    </row>
    <row r="385" spans="8:23" ht="32.25" customHeight="1">
      <c r="H385" s="71"/>
      <c r="W385" s="73"/>
    </row>
    <row r="386" spans="8:23" ht="32.25" customHeight="1">
      <c r="H386" s="71"/>
      <c r="W386" s="73"/>
    </row>
    <row r="387" spans="8:23" ht="32.25" customHeight="1">
      <c r="H387" s="71"/>
      <c r="W387" s="73"/>
    </row>
    <row r="388" spans="8:23" ht="32.25" customHeight="1">
      <c r="H388" s="71"/>
      <c r="W388" s="73"/>
    </row>
    <row r="389" spans="8:23" ht="32.25" customHeight="1">
      <c r="H389" s="71"/>
      <c r="W389" s="73"/>
    </row>
    <row r="390" spans="8:23" ht="32.25" customHeight="1">
      <c r="H390" s="71"/>
      <c r="W390" s="73"/>
    </row>
    <row r="391" spans="8:23" ht="32.25" customHeight="1">
      <c r="H391" s="71"/>
      <c r="W391" s="73"/>
    </row>
    <row r="392" spans="8:23" ht="32.25" customHeight="1">
      <c r="H392" s="71"/>
      <c r="W392" s="73"/>
    </row>
    <row r="393" spans="8:23" ht="32.25" customHeight="1">
      <c r="H393" s="71"/>
      <c r="W393" s="73"/>
    </row>
    <row r="394" spans="8:23" ht="32.25" customHeight="1">
      <c r="H394" s="71"/>
      <c r="W394" s="73"/>
    </row>
    <row r="395" spans="8:23" ht="32.25" customHeight="1">
      <c r="H395" s="71"/>
      <c r="W395" s="73"/>
    </row>
    <row r="396" spans="8:23" ht="32.25" customHeight="1">
      <c r="H396" s="71"/>
      <c r="W396" s="73"/>
    </row>
    <row r="397" spans="8:23" ht="32.25" customHeight="1">
      <c r="H397" s="71"/>
      <c r="W397" s="73"/>
    </row>
    <row r="398" spans="8:23" ht="32.25" customHeight="1">
      <c r="H398" s="71"/>
      <c r="W398" s="73"/>
    </row>
    <row r="399" spans="8:23" ht="32.25" customHeight="1">
      <c r="H399" s="71"/>
      <c r="W399" s="73"/>
    </row>
    <row r="400" spans="8:23" ht="32.25" customHeight="1">
      <c r="H400" s="71"/>
      <c r="W400" s="73"/>
    </row>
    <row r="401" spans="8:23" ht="32.25" customHeight="1">
      <c r="H401" s="71"/>
      <c r="W401" s="73"/>
    </row>
    <row r="402" spans="8:23" ht="32.25" customHeight="1">
      <c r="H402" s="71"/>
      <c r="W402" s="73"/>
    </row>
    <row r="403" spans="8:23" ht="32.25" customHeight="1">
      <c r="H403" s="71"/>
      <c r="W403" s="73"/>
    </row>
    <row r="404" spans="8:23" ht="32.25" customHeight="1">
      <c r="H404" s="71"/>
      <c r="W404" s="73"/>
    </row>
    <row r="405" spans="8:23" ht="32.25" customHeight="1">
      <c r="H405" s="71"/>
      <c r="W405" s="73"/>
    </row>
    <row r="406" spans="8:23" ht="32.25" customHeight="1">
      <c r="H406" s="71"/>
      <c r="W406" s="73"/>
    </row>
    <row r="407" spans="8:23" ht="32.25" customHeight="1">
      <c r="H407" s="71"/>
      <c r="W407" s="73"/>
    </row>
    <row r="408" spans="8:23" ht="32.25" customHeight="1">
      <c r="H408" s="71"/>
      <c r="W408" s="73"/>
    </row>
    <row r="409" spans="8:23" ht="32.25" customHeight="1">
      <c r="H409" s="71"/>
      <c r="W409" s="73"/>
    </row>
    <row r="410" spans="8:23" ht="32.25" customHeight="1">
      <c r="H410" s="71"/>
      <c r="W410" s="73"/>
    </row>
    <row r="411" spans="8:23" ht="32.25" customHeight="1">
      <c r="H411" s="71"/>
      <c r="W411" s="73"/>
    </row>
    <row r="412" spans="8:23" ht="32.25" customHeight="1">
      <c r="H412" s="71"/>
      <c r="W412" s="73"/>
    </row>
    <row r="413" spans="8:23" ht="32.25" customHeight="1">
      <c r="H413" s="71"/>
      <c r="W413" s="73"/>
    </row>
    <row r="414" spans="8:23" ht="32.25" customHeight="1">
      <c r="H414" s="71"/>
      <c r="W414" s="73"/>
    </row>
    <row r="415" spans="8:23" ht="32.25" customHeight="1">
      <c r="H415" s="71"/>
      <c r="W415" s="73"/>
    </row>
    <row r="416" spans="8:23" ht="32.25" customHeight="1">
      <c r="H416" s="71"/>
      <c r="W416" s="73"/>
    </row>
    <row r="417" spans="8:23" ht="32.25" customHeight="1">
      <c r="H417" s="71"/>
      <c r="W417" s="73"/>
    </row>
    <row r="418" spans="8:23" ht="32.25" customHeight="1">
      <c r="H418" s="71"/>
      <c r="W418" s="73"/>
    </row>
    <row r="419" spans="8:23" ht="32.25" customHeight="1">
      <c r="H419" s="71"/>
      <c r="W419" s="73"/>
    </row>
    <row r="420" spans="8:23" ht="32.25" customHeight="1">
      <c r="H420" s="71"/>
      <c r="W420" s="73"/>
    </row>
    <row r="421" spans="8:23" ht="32.25" customHeight="1">
      <c r="H421" s="71"/>
      <c r="W421" s="73"/>
    </row>
    <row r="422" spans="8:23" ht="32.25" customHeight="1">
      <c r="H422" s="71"/>
      <c r="W422" s="73"/>
    </row>
    <row r="423" spans="8:23" ht="32.25" customHeight="1">
      <c r="H423" s="71"/>
      <c r="W423" s="73"/>
    </row>
    <row r="424" spans="8:23" ht="32.25" customHeight="1">
      <c r="H424" s="71"/>
      <c r="W424" s="73"/>
    </row>
    <row r="425" spans="8:23" ht="32.25" customHeight="1">
      <c r="H425" s="71"/>
      <c r="W425" s="73"/>
    </row>
    <row r="426" spans="8:23" ht="32.25" customHeight="1">
      <c r="H426" s="71"/>
      <c r="W426" s="73"/>
    </row>
    <row r="427" spans="8:23" ht="32.25" customHeight="1">
      <c r="H427" s="71"/>
      <c r="W427" s="73"/>
    </row>
    <row r="428" spans="8:23" ht="32.25" customHeight="1">
      <c r="H428" s="71"/>
      <c r="W428" s="73"/>
    </row>
    <row r="429" spans="8:23" ht="32.25" customHeight="1">
      <c r="H429" s="71"/>
      <c r="W429" s="73"/>
    </row>
    <row r="430" spans="8:23" ht="32.25" customHeight="1">
      <c r="H430" s="71"/>
      <c r="W430" s="73"/>
    </row>
    <row r="431" spans="8:23" ht="32.25" customHeight="1">
      <c r="H431" s="71"/>
      <c r="W431" s="73"/>
    </row>
    <row r="432" spans="8:23" ht="32.25" customHeight="1">
      <c r="H432" s="71"/>
      <c r="W432" s="73"/>
    </row>
    <row r="433" spans="8:23" ht="32.25" customHeight="1">
      <c r="H433" s="71"/>
      <c r="W433" s="73"/>
    </row>
    <row r="434" spans="8:23" ht="32.25" customHeight="1">
      <c r="H434" s="71"/>
      <c r="W434" s="73"/>
    </row>
    <row r="435" spans="8:23" ht="32.25" customHeight="1">
      <c r="H435" s="71"/>
      <c r="W435" s="73"/>
    </row>
    <row r="436" spans="8:23" ht="32.25" customHeight="1">
      <c r="H436" s="71"/>
      <c r="W436" s="73"/>
    </row>
    <row r="437" spans="8:23" ht="32.25" customHeight="1">
      <c r="H437" s="71"/>
      <c r="W437" s="73"/>
    </row>
    <row r="438" spans="8:23" ht="32.25" customHeight="1">
      <c r="H438" s="71"/>
      <c r="W438" s="73"/>
    </row>
    <row r="439" spans="8:23" ht="32.25" customHeight="1">
      <c r="H439" s="71"/>
      <c r="W439" s="73"/>
    </row>
    <row r="440" spans="8:23" ht="32.25" customHeight="1">
      <c r="H440" s="71"/>
      <c r="W440" s="73"/>
    </row>
    <row r="441" spans="8:23" ht="32.25" customHeight="1">
      <c r="H441" s="71"/>
      <c r="W441" s="73"/>
    </row>
    <row r="442" spans="8:23" ht="32.25" customHeight="1">
      <c r="H442" s="71"/>
      <c r="W442" s="73"/>
    </row>
    <row r="443" spans="8:23" ht="32.25" customHeight="1">
      <c r="H443" s="71"/>
      <c r="W443" s="73"/>
    </row>
    <row r="444" spans="8:23" ht="32.25" customHeight="1">
      <c r="H444" s="71"/>
      <c r="W444" s="73"/>
    </row>
    <row r="445" spans="8:23" ht="32.25" customHeight="1">
      <c r="H445" s="71"/>
      <c r="W445" s="73"/>
    </row>
    <row r="446" spans="8:23" ht="32.25" customHeight="1">
      <c r="H446" s="71"/>
      <c r="W446" s="73"/>
    </row>
    <row r="447" spans="8:23" ht="32.25" customHeight="1">
      <c r="H447" s="71"/>
      <c r="W447" s="73"/>
    </row>
    <row r="448" spans="8:23" ht="32.25" customHeight="1">
      <c r="H448" s="71"/>
      <c r="W448" s="73"/>
    </row>
    <row r="449" spans="8:23" ht="32.25" customHeight="1">
      <c r="H449" s="71"/>
      <c r="W449" s="73"/>
    </row>
    <row r="450" spans="8:23" ht="32.25" customHeight="1">
      <c r="H450" s="71"/>
      <c r="W450" s="73"/>
    </row>
    <row r="451" spans="8:23" ht="32.25" customHeight="1">
      <c r="H451" s="71"/>
      <c r="W451" s="73"/>
    </row>
    <row r="452" spans="8:23" ht="32.25" customHeight="1">
      <c r="H452" s="71"/>
      <c r="W452" s="73"/>
    </row>
    <row r="453" spans="8:23" ht="32.25" customHeight="1">
      <c r="H453" s="71"/>
      <c r="W453" s="73"/>
    </row>
    <row r="454" spans="8:23" ht="32.25" customHeight="1">
      <c r="H454" s="71"/>
      <c r="W454" s="73"/>
    </row>
    <row r="455" spans="8:23" ht="32.25" customHeight="1">
      <c r="H455" s="71"/>
      <c r="W455" s="73"/>
    </row>
    <row r="456" spans="8:23" ht="32.25" customHeight="1">
      <c r="H456" s="71"/>
      <c r="W456" s="73"/>
    </row>
    <row r="457" spans="8:23" ht="32.25" customHeight="1">
      <c r="H457" s="71"/>
      <c r="W457" s="73"/>
    </row>
    <row r="458" spans="8:23" ht="32.25" customHeight="1">
      <c r="H458" s="71"/>
      <c r="W458" s="73"/>
    </row>
    <row r="459" spans="8:23" ht="32.25" customHeight="1">
      <c r="H459" s="71"/>
      <c r="W459" s="73"/>
    </row>
    <row r="460" spans="8:23" ht="32.25" customHeight="1">
      <c r="H460" s="71"/>
      <c r="W460" s="73"/>
    </row>
    <row r="461" spans="8:23" ht="32.25" customHeight="1">
      <c r="H461" s="71"/>
      <c r="W461" s="73"/>
    </row>
    <row r="462" spans="8:23" ht="32.25" customHeight="1">
      <c r="H462" s="71"/>
      <c r="W462" s="73"/>
    </row>
    <row r="463" spans="8:23" ht="32.25" customHeight="1">
      <c r="H463" s="71"/>
      <c r="W463" s="73"/>
    </row>
    <row r="464" spans="8:23" ht="32.25" customHeight="1">
      <c r="H464" s="71"/>
      <c r="W464" s="73"/>
    </row>
    <row r="465" spans="8:23" ht="32.25" customHeight="1">
      <c r="H465" s="71"/>
      <c r="W465" s="73"/>
    </row>
    <row r="466" spans="8:23" ht="32.25" customHeight="1">
      <c r="H466" s="71"/>
      <c r="W466" s="73"/>
    </row>
    <row r="467" spans="8:23" ht="32.25" customHeight="1">
      <c r="H467" s="71"/>
      <c r="W467" s="73"/>
    </row>
    <row r="468" spans="8:23" ht="32.25" customHeight="1">
      <c r="H468" s="71"/>
      <c r="W468" s="73"/>
    </row>
    <row r="469" spans="8:23" ht="32.25" customHeight="1">
      <c r="H469" s="71"/>
      <c r="W469" s="73"/>
    </row>
    <row r="470" spans="8:23" ht="32.25" customHeight="1">
      <c r="H470" s="71"/>
      <c r="W470" s="73"/>
    </row>
    <row r="471" spans="8:23" ht="32.25" customHeight="1">
      <c r="H471" s="71"/>
      <c r="W471" s="73"/>
    </row>
    <row r="472" spans="8:23" ht="32.25" customHeight="1">
      <c r="H472" s="71"/>
      <c r="W472" s="73"/>
    </row>
    <row r="473" spans="8:23" ht="32.25" customHeight="1">
      <c r="H473" s="71"/>
      <c r="W473" s="73"/>
    </row>
    <row r="474" spans="8:23" ht="32.25" customHeight="1">
      <c r="H474" s="71"/>
      <c r="W474" s="73"/>
    </row>
    <row r="475" spans="8:23" ht="32.25" customHeight="1">
      <c r="H475" s="71"/>
      <c r="W475" s="73"/>
    </row>
    <row r="476" spans="8:23" ht="32.25" customHeight="1">
      <c r="H476" s="71"/>
      <c r="W476" s="73"/>
    </row>
    <row r="477" spans="8:23" ht="32.25" customHeight="1">
      <c r="H477" s="71"/>
      <c r="W477" s="73"/>
    </row>
    <row r="478" spans="8:23" ht="32.25" customHeight="1">
      <c r="H478" s="71"/>
      <c r="W478" s="73"/>
    </row>
    <row r="479" spans="8:23" ht="32.25" customHeight="1">
      <c r="H479" s="71"/>
      <c r="W479" s="73"/>
    </row>
    <row r="480" spans="8:23" ht="32.25" customHeight="1">
      <c r="H480" s="71"/>
      <c r="W480" s="73"/>
    </row>
    <row r="481" spans="8:23" ht="32.25" customHeight="1">
      <c r="H481" s="71"/>
      <c r="W481" s="73"/>
    </row>
    <row r="482" spans="8:23" ht="32.25" customHeight="1">
      <c r="H482" s="71"/>
      <c r="W482" s="73"/>
    </row>
    <row r="483" spans="8:23" ht="32.25" customHeight="1">
      <c r="H483" s="71"/>
      <c r="W483" s="73"/>
    </row>
    <row r="484" spans="8:23" ht="32.25" customHeight="1">
      <c r="H484" s="71"/>
      <c r="W484" s="73"/>
    </row>
    <row r="485" spans="8:23" ht="32.25" customHeight="1">
      <c r="H485" s="71"/>
      <c r="W485" s="73"/>
    </row>
    <row r="486" spans="8:23" ht="32.25" customHeight="1">
      <c r="H486" s="71"/>
      <c r="W486" s="73"/>
    </row>
    <row r="487" spans="8:23" ht="32.25" customHeight="1">
      <c r="H487" s="71"/>
      <c r="W487" s="73"/>
    </row>
    <row r="488" spans="8:23" ht="32.25" customHeight="1">
      <c r="H488" s="71"/>
      <c r="W488" s="73"/>
    </row>
    <row r="489" spans="8:23" ht="32.25" customHeight="1">
      <c r="H489" s="71"/>
      <c r="W489" s="73"/>
    </row>
    <row r="490" spans="8:23" ht="32.25" customHeight="1">
      <c r="H490" s="71"/>
      <c r="W490" s="73"/>
    </row>
    <row r="491" spans="8:23" ht="32.25" customHeight="1">
      <c r="H491" s="71"/>
      <c r="W491" s="73"/>
    </row>
    <row r="492" spans="8:23" ht="32.25" customHeight="1">
      <c r="H492" s="71"/>
      <c r="W492" s="73"/>
    </row>
    <row r="493" spans="8:23" ht="32.25" customHeight="1">
      <c r="H493" s="71"/>
      <c r="W493" s="73"/>
    </row>
    <row r="494" spans="8:23" ht="32.25" customHeight="1">
      <c r="H494" s="71"/>
      <c r="W494" s="73"/>
    </row>
    <row r="495" spans="8:23" ht="32.25" customHeight="1">
      <c r="H495" s="71"/>
      <c r="W495" s="73"/>
    </row>
    <row r="496" spans="8:23" ht="32.25" customHeight="1">
      <c r="H496" s="71"/>
      <c r="W496" s="73"/>
    </row>
    <row r="497" spans="8:23" ht="32.25" customHeight="1">
      <c r="H497" s="71"/>
      <c r="W497" s="73"/>
    </row>
    <row r="498" spans="8:23" ht="32.25" customHeight="1">
      <c r="H498" s="71"/>
      <c r="W498" s="73"/>
    </row>
    <row r="499" spans="8:23" ht="32.25" customHeight="1">
      <c r="H499" s="71"/>
      <c r="W499" s="73"/>
    </row>
    <row r="500" spans="8:23" ht="32.25" customHeight="1">
      <c r="H500" s="71"/>
      <c r="W500" s="73"/>
    </row>
    <row r="501" spans="8:23" ht="32.25" customHeight="1">
      <c r="H501" s="71"/>
      <c r="W501" s="73"/>
    </row>
    <row r="502" spans="8:23" ht="32.25" customHeight="1">
      <c r="H502" s="71"/>
      <c r="W502" s="73"/>
    </row>
    <row r="503" spans="8:23" ht="32.25" customHeight="1">
      <c r="H503" s="71"/>
      <c r="W503" s="73"/>
    </row>
    <row r="504" spans="8:23" ht="32.25" customHeight="1">
      <c r="H504" s="71"/>
      <c r="W504" s="73"/>
    </row>
    <row r="505" spans="8:23" ht="32.25" customHeight="1">
      <c r="H505" s="71"/>
      <c r="W505" s="73"/>
    </row>
    <row r="506" spans="8:23" ht="32.25" customHeight="1">
      <c r="H506" s="71"/>
      <c r="W506" s="73"/>
    </row>
    <row r="507" spans="8:23" ht="32.25" customHeight="1">
      <c r="H507" s="71"/>
      <c r="W507" s="73"/>
    </row>
    <row r="508" spans="8:23" ht="32.25" customHeight="1">
      <c r="H508" s="71"/>
      <c r="W508" s="73"/>
    </row>
    <row r="509" spans="8:23" ht="32.25" customHeight="1">
      <c r="H509" s="71"/>
      <c r="W509" s="73"/>
    </row>
    <row r="510" spans="8:23" ht="32.25" customHeight="1">
      <c r="H510" s="71"/>
      <c r="W510" s="73"/>
    </row>
    <row r="511" spans="8:23" ht="32.25" customHeight="1">
      <c r="H511" s="71"/>
      <c r="W511" s="73"/>
    </row>
    <row r="512" spans="8:23" ht="32.25" customHeight="1">
      <c r="H512" s="71"/>
      <c r="W512" s="73"/>
    </row>
    <row r="513" spans="8:23" ht="32.25" customHeight="1">
      <c r="H513" s="71"/>
      <c r="W513" s="73"/>
    </row>
    <row r="514" spans="8:23" ht="32.25" customHeight="1">
      <c r="H514" s="71"/>
      <c r="W514" s="73"/>
    </row>
    <row r="515" spans="8:23" ht="32.25" customHeight="1">
      <c r="H515" s="71"/>
      <c r="W515" s="73"/>
    </row>
    <row r="516" spans="8:23" ht="32.25" customHeight="1">
      <c r="H516" s="71"/>
      <c r="W516" s="73"/>
    </row>
    <row r="517" spans="8:23" ht="32.25" customHeight="1">
      <c r="H517" s="71"/>
      <c r="W517" s="73"/>
    </row>
    <row r="518" spans="8:23" ht="32.25" customHeight="1">
      <c r="H518" s="71"/>
      <c r="W518" s="73"/>
    </row>
    <row r="519" spans="8:23" ht="32.25" customHeight="1">
      <c r="H519" s="71"/>
      <c r="W519" s="73"/>
    </row>
    <row r="520" spans="8:23" ht="32.25" customHeight="1">
      <c r="H520" s="71"/>
      <c r="W520" s="73"/>
    </row>
    <row r="521" spans="8:23" ht="32.25" customHeight="1">
      <c r="H521" s="71"/>
      <c r="W521" s="73"/>
    </row>
    <row r="522" spans="8:23" ht="32.25" customHeight="1">
      <c r="H522" s="71"/>
      <c r="W522" s="73"/>
    </row>
    <row r="523" spans="8:23" ht="32.25" customHeight="1">
      <c r="H523" s="71"/>
      <c r="W523" s="73"/>
    </row>
    <row r="524" spans="8:23" ht="32.25" customHeight="1">
      <c r="H524" s="71"/>
      <c r="W524" s="73"/>
    </row>
    <row r="525" spans="8:23" ht="32.25" customHeight="1">
      <c r="H525" s="71"/>
      <c r="W525" s="73"/>
    </row>
    <row r="526" spans="8:23" ht="32.25" customHeight="1">
      <c r="H526" s="71"/>
      <c r="W526" s="73"/>
    </row>
    <row r="527" spans="8:23" ht="32.25" customHeight="1">
      <c r="H527" s="71"/>
      <c r="W527" s="73"/>
    </row>
    <row r="528" spans="8:23" ht="32.25" customHeight="1">
      <c r="H528" s="71"/>
      <c r="W528" s="73"/>
    </row>
    <row r="529" spans="8:23" ht="32.25" customHeight="1">
      <c r="H529" s="71"/>
      <c r="W529" s="73"/>
    </row>
    <row r="530" spans="8:23" ht="32.25" customHeight="1">
      <c r="H530" s="71"/>
      <c r="W530" s="73"/>
    </row>
    <row r="531" spans="8:23" ht="32.25" customHeight="1">
      <c r="H531" s="71"/>
      <c r="W531" s="73"/>
    </row>
    <row r="532" spans="8:23" ht="32.25" customHeight="1">
      <c r="H532" s="71"/>
      <c r="W532" s="73"/>
    </row>
    <row r="533" spans="8:23" ht="32.25" customHeight="1">
      <c r="H533" s="71"/>
      <c r="W533" s="73"/>
    </row>
    <row r="534" spans="8:23" ht="32.25" customHeight="1">
      <c r="H534" s="71"/>
      <c r="W534" s="73"/>
    </row>
    <row r="535" spans="8:23" ht="32.25" customHeight="1">
      <c r="H535" s="71"/>
      <c r="W535" s="73"/>
    </row>
    <row r="536" spans="8:23" ht="32.25" customHeight="1">
      <c r="H536" s="71"/>
      <c r="W536" s="73"/>
    </row>
    <row r="537" spans="8:23" ht="32.25" customHeight="1">
      <c r="H537" s="71"/>
      <c r="W537" s="73"/>
    </row>
    <row r="538" spans="8:23" ht="32.25" customHeight="1">
      <c r="H538" s="71"/>
      <c r="W538" s="73"/>
    </row>
    <row r="539" spans="8:23" ht="32.25" customHeight="1">
      <c r="H539" s="71"/>
      <c r="W539" s="73"/>
    </row>
    <row r="540" spans="8:23" ht="32.25" customHeight="1">
      <c r="H540" s="71"/>
      <c r="W540" s="73"/>
    </row>
    <row r="541" spans="8:23" ht="32.25" customHeight="1">
      <c r="H541" s="71"/>
      <c r="W541" s="73"/>
    </row>
    <row r="542" spans="8:23" ht="32.25" customHeight="1">
      <c r="H542" s="71"/>
      <c r="W542" s="73"/>
    </row>
    <row r="543" spans="8:23" ht="32.25" customHeight="1">
      <c r="H543" s="71"/>
      <c r="W543" s="73"/>
    </row>
    <row r="544" spans="8:23" ht="32.25" customHeight="1">
      <c r="H544" s="71"/>
      <c r="W544" s="73"/>
    </row>
    <row r="545" spans="8:23" ht="32.25" customHeight="1">
      <c r="H545" s="71"/>
      <c r="W545" s="73"/>
    </row>
    <row r="546" spans="8:23" ht="32.25" customHeight="1">
      <c r="H546" s="71"/>
      <c r="W546" s="73"/>
    </row>
    <row r="547" spans="8:23" ht="32.25" customHeight="1">
      <c r="H547" s="71"/>
      <c r="W547" s="73"/>
    </row>
    <row r="548" spans="8:23" ht="32.25" customHeight="1">
      <c r="H548" s="71"/>
      <c r="W548" s="73"/>
    </row>
    <row r="549" spans="8:23" ht="32.25" customHeight="1">
      <c r="H549" s="71"/>
      <c r="W549" s="73"/>
    </row>
    <row r="550" spans="8:23" ht="32.25" customHeight="1">
      <c r="H550" s="71"/>
      <c r="W550" s="73"/>
    </row>
    <row r="551" spans="8:23" ht="32.25" customHeight="1">
      <c r="H551" s="71"/>
      <c r="W551" s="73"/>
    </row>
    <row r="552" spans="8:23" ht="32.25" customHeight="1">
      <c r="H552" s="71"/>
      <c r="W552" s="73"/>
    </row>
    <row r="553" spans="8:23" ht="32.25" customHeight="1">
      <c r="H553" s="71"/>
      <c r="W553" s="73"/>
    </row>
    <row r="554" spans="8:23" ht="32.25" customHeight="1">
      <c r="H554" s="71"/>
      <c r="W554" s="73"/>
    </row>
    <row r="555" spans="8:23" ht="32.25" customHeight="1">
      <c r="H555" s="71"/>
      <c r="W555" s="73"/>
    </row>
    <row r="556" spans="8:23" ht="32.25" customHeight="1">
      <c r="H556" s="71"/>
      <c r="W556" s="73"/>
    </row>
    <row r="557" spans="8:23" ht="32.25" customHeight="1">
      <c r="H557" s="71"/>
      <c r="W557" s="73"/>
    </row>
    <row r="558" spans="8:23" ht="32.25" customHeight="1">
      <c r="H558" s="71"/>
      <c r="W558" s="73"/>
    </row>
    <row r="559" spans="8:23" ht="32.25" customHeight="1">
      <c r="H559" s="71"/>
      <c r="W559" s="73"/>
    </row>
    <row r="560" spans="8:23" ht="32.25" customHeight="1">
      <c r="H560" s="71"/>
      <c r="W560" s="73"/>
    </row>
    <row r="561" spans="8:23" ht="32.25" customHeight="1">
      <c r="H561" s="71"/>
      <c r="W561" s="73"/>
    </row>
    <row r="562" spans="8:23" ht="32.25" customHeight="1">
      <c r="H562" s="71"/>
      <c r="W562" s="73"/>
    </row>
    <row r="563" spans="8:23" ht="32.25" customHeight="1">
      <c r="H563" s="71"/>
      <c r="W563" s="73"/>
    </row>
    <row r="564" spans="8:23" ht="32.25" customHeight="1">
      <c r="H564" s="71"/>
      <c r="W564" s="73"/>
    </row>
    <row r="565" spans="8:23" ht="32.25" customHeight="1">
      <c r="H565" s="71"/>
      <c r="W565" s="73"/>
    </row>
    <row r="566" spans="8:23" ht="32.25" customHeight="1">
      <c r="H566" s="71"/>
      <c r="W566" s="73"/>
    </row>
    <row r="567" spans="8:23" ht="32.25" customHeight="1">
      <c r="H567" s="71"/>
      <c r="W567" s="73"/>
    </row>
    <row r="568" spans="8:23" ht="32.25" customHeight="1">
      <c r="H568" s="71"/>
      <c r="W568" s="73"/>
    </row>
    <row r="569" spans="8:23" ht="32.25" customHeight="1">
      <c r="H569" s="71"/>
      <c r="W569" s="73"/>
    </row>
    <row r="570" spans="8:23" ht="32.25" customHeight="1">
      <c r="H570" s="71"/>
      <c r="W570" s="73"/>
    </row>
    <row r="571" spans="8:23" ht="32.25" customHeight="1">
      <c r="H571" s="71"/>
      <c r="W571" s="73"/>
    </row>
    <row r="572" spans="8:23" ht="32.25" customHeight="1">
      <c r="H572" s="71"/>
      <c r="W572" s="73"/>
    </row>
    <row r="573" spans="8:23" ht="32.25" customHeight="1">
      <c r="H573" s="71"/>
      <c r="W573" s="73"/>
    </row>
    <row r="574" spans="8:23" ht="32.25" customHeight="1">
      <c r="H574" s="71"/>
      <c r="W574" s="73"/>
    </row>
    <row r="575" spans="8:23" ht="32.25" customHeight="1">
      <c r="H575" s="71"/>
      <c r="W575" s="73"/>
    </row>
    <row r="576" spans="8:23" ht="32.25" customHeight="1">
      <c r="H576" s="71"/>
      <c r="W576" s="73"/>
    </row>
    <row r="577" spans="8:23" ht="32.25" customHeight="1">
      <c r="H577" s="71"/>
      <c r="W577" s="73"/>
    </row>
    <row r="578" spans="8:23" ht="32.25" customHeight="1">
      <c r="H578" s="71"/>
      <c r="W578" s="73"/>
    </row>
    <row r="579" spans="8:23" ht="32.25" customHeight="1">
      <c r="H579" s="71"/>
      <c r="W579" s="73"/>
    </row>
    <row r="580" spans="8:23" ht="32.25" customHeight="1">
      <c r="H580" s="71"/>
      <c r="W580" s="73"/>
    </row>
    <row r="581" spans="8:23" ht="32.25" customHeight="1">
      <c r="H581" s="71"/>
      <c r="W581" s="73"/>
    </row>
    <row r="582" spans="8:23" ht="32.25" customHeight="1">
      <c r="H582" s="71"/>
      <c r="W582" s="73"/>
    </row>
    <row r="583" spans="8:23" ht="32.25" customHeight="1">
      <c r="H583" s="71"/>
      <c r="W583" s="73"/>
    </row>
    <row r="584" spans="8:23" ht="32.25" customHeight="1">
      <c r="H584" s="71"/>
      <c r="W584" s="73"/>
    </row>
    <row r="585" spans="8:23" ht="32.25" customHeight="1">
      <c r="H585" s="71"/>
      <c r="W585" s="73"/>
    </row>
    <row r="586" spans="8:23" ht="32.25" customHeight="1">
      <c r="H586" s="71"/>
      <c r="W586" s="73"/>
    </row>
    <row r="587" spans="8:23" ht="32.25" customHeight="1">
      <c r="H587" s="71"/>
      <c r="W587" s="73"/>
    </row>
    <row r="588" spans="8:23" ht="32.25" customHeight="1">
      <c r="H588" s="71"/>
      <c r="W588" s="73"/>
    </row>
    <row r="589" spans="8:23" ht="32.25" customHeight="1">
      <c r="H589" s="71"/>
      <c r="W589" s="73"/>
    </row>
    <row r="590" spans="8:23" ht="32.25" customHeight="1">
      <c r="H590" s="71"/>
      <c r="W590" s="73"/>
    </row>
    <row r="591" spans="8:23" ht="32.25" customHeight="1">
      <c r="H591" s="71"/>
      <c r="W591" s="73"/>
    </row>
    <row r="592" spans="8:23" ht="32.25" customHeight="1">
      <c r="H592" s="71"/>
      <c r="W592" s="73"/>
    </row>
    <row r="593" spans="8:23" ht="32.25" customHeight="1">
      <c r="H593" s="71"/>
      <c r="W593" s="73"/>
    </row>
    <row r="594" spans="8:23" ht="32.25" customHeight="1">
      <c r="H594" s="71"/>
      <c r="W594" s="73"/>
    </row>
    <row r="595" spans="8:23" ht="32.25" customHeight="1">
      <c r="H595" s="71"/>
      <c r="W595" s="73"/>
    </row>
    <row r="596" spans="8:23" ht="32.25" customHeight="1">
      <c r="H596" s="71"/>
      <c r="W596" s="73"/>
    </row>
    <row r="597" spans="8:23" ht="32.25" customHeight="1">
      <c r="H597" s="71"/>
      <c r="W597" s="73"/>
    </row>
    <row r="598" spans="8:23" ht="32.25" customHeight="1">
      <c r="H598" s="71"/>
      <c r="W598" s="73"/>
    </row>
    <row r="599" spans="8:23" ht="32.25" customHeight="1">
      <c r="H599" s="71"/>
      <c r="W599" s="73"/>
    </row>
    <row r="600" spans="8:23" ht="32.25" customHeight="1">
      <c r="H600" s="71"/>
      <c r="W600" s="73"/>
    </row>
    <row r="601" spans="8:23" ht="32.25" customHeight="1">
      <c r="H601" s="71"/>
      <c r="W601" s="73"/>
    </row>
    <row r="602" spans="8:23" ht="32.25" customHeight="1">
      <c r="H602" s="71"/>
      <c r="W602" s="73"/>
    </row>
    <row r="603" spans="8:23" ht="32.25" customHeight="1">
      <c r="H603" s="71"/>
      <c r="W603" s="73"/>
    </row>
    <row r="604" spans="8:23" ht="32.25" customHeight="1">
      <c r="H604" s="71"/>
      <c r="W604" s="73"/>
    </row>
    <row r="605" spans="8:23" ht="32.25" customHeight="1">
      <c r="H605" s="71"/>
      <c r="W605" s="73"/>
    </row>
    <row r="606" spans="8:23" ht="32.25" customHeight="1">
      <c r="H606" s="71"/>
      <c r="W606" s="73"/>
    </row>
    <row r="607" spans="8:23" ht="32.25" customHeight="1">
      <c r="H607" s="71"/>
      <c r="W607" s="73"/>
    </row>
    <row r="608" spans="8:23" ht="32.25" customHeight="1">
      <c r="H608" s="71"/>
      <c r="W608" s="73"/>
    </row>
    <row r="609" spans="8:23" ht="32.25" customHeight="1">
      <c r="H609" s="71"/>
      <c r="W609" s="73"/>
    </row>
    <row r="610" spans="8:23" ht="32.25" customHeight="1">
      <c r="H610" s="71"/>
      <c r="W610" s="73"/>
    </row>
    <row r="611" spans="8:23" ht="32.25" customHeight="1">
      <c r="H611" s="71"/>
      <c r="W611" s="73"/>
    </row>
    <row r="612" spans="8:23" ht="32.25" customHeight="1">
      <c r="H612" s="71"/>
      <c r="W612" s="73"/>
    </row>
    <row r="613" spans="8:23" ht="32.25" customHeight="1">
      <c r="H613" s="71"/>
      <c r="W613" s="73"/>
    </row>
    <row r="614" spans="8:23" ht="32.25" customHeight="1">
      <c r="H614" s="71"/>
      <c r="W614" s="73"/>
    </row>
    <row r="615" spans="8:23" ht="32.25" customHeight="1">
      <c r="H615" s="71"/>
      <c r="W615" s="73"/>
    </row>
    <row r="616" spans="8:23" ht="32.25" customHeight="1">
      <c r="H616" s="71"/>
      <c r="W616" s="73"/>
    </row>
    <row r="617" spans="8:23" ht="32.25" customHeight="1">
      <c r="H617" s="71"/>
      <c r="W617" s="73"/>
    </row>
    <row r="618" spans="8:23" ht="32.25" customHeight="1">
      <c r="H618" s="71"/>
      <c r="W618" s="73"/>
    </row>
    <row r="619" spans="8:23" ht="32.25" customHeight="1">
      <c r="H619" s="71"/>
      <c r="W619" s="73"/>
    </row>
    <row r="620" spans="8:23" ht="32.25" customHeight="1">
      <c r="H620" s="71"/>
      <c r="W620" s="73"/>
    </row>
    <row r="621" spans="8:23" ht="32.25" customHeight="1">
      <c r="H621" s="71"/>
      <c r="W621" s="73"/>
    </row>
    <row r="622" spans="8:23" ht="32.25" customHeight="1">
      <c r="H622" s="71"/>
      <c r="W622" s="73"/>
    </row>
    <row r="623" spans="8:23" ht="32.25" customHeight="1">
      <c r="H623" s="71"/>
      <c r="W623" s="73"/>
    </row>
    <row r="624" spans="8:23" ht="32.25" customHeight="1">
      <c r="H624" s="71"/>
      <c r="W624" s="73"/>
    </row>
    <row r="625" spans="8:23" ht="32.25" customHeight="1">
      <c r="H625" s="71"/>
      <c r="W625" s="73"/>
    </row>
    <row r="626" spans="8:23" ht="32.25" customHeight="1">
      <c r="H626" s="71"/>
      <c r="W626" s="73"/>
    </row>
    <row r="627" spans="8:23" ht="32.25" customHeight="1">
      <c r="H627" s="71"/>
      <c r="W627" s="73"/>
    </row>
    <row r="628" spans="8:23" ht="32.25" customHeight="1">
      <c r="H628" s="71"/>
      <c r="W628" s="73"/>
    </row>
    <row r="629" spans="8:23" ht="32.25" customHeight="1">
      <c r="H629" s="71"/>
      <c r="W629" s="73"/>
    </row>
    <row r="630" spans="8:23" ht="32.25" customHeight="1">
      <c r="H630" s="71"/>
      <c r="W630" s="73"/>
    </row>
    <row r="631" spans="8:23" ht="32.25" customHeight="1">
      <c r="H631" s="71"/>
      <c r="W631" s="73"/>
    </row>
    <row r="632" spans="8:23" ht="32.25" customHeight="1">
      <c r="H632" s="71"/>
      <c r="W632" s="73"/>
    </row>
    <row r="633" spans="8:23" ht="32.25" customHeight="1">
      <c r="H633" s="71"/>
      <c r="W633" s="73"/>
    </row>
    <row r="634" spans="8:23" ht="32.25" customHeight="1">
      <c r="H634" s="71"/>
      <c r="W634" s="73"/>
    </row>
    <row r="635" spans="8:23" ht="32.25" customHeight="1">
      <c r="H635" s="71"/>
      <c r="W635" s="73"/>
    </row>
    <row r="636" spans="8:23" ht="32.25" customHeight="1">
      <c r="H636" s="71"/>
      <c r="W636" s="73"/>
    </row>
    <row r="637" spans="8:23" ht="32.25" customHeight="1">
      <c r="H637" s="71"/>
      <c r="W637" s="73"/>
    </row>
    <row r="638" spans="8:23" ht="32.25" customHeight="1">
      <c r="H638" s="71"/>
      <c r="W638" s="73"/>
    </row>
    <row r="639" spans="8:23" ht="32.25" customHeight="1">
      <c r="H639" s="71"/>
      <c r="W639" s="73"/>
    </row>
    <row r="640" spans="8:23" ht="32.25" customHeight="1">
      <c r="H640" s="71"/>
      <c r="W640" s="73"/>
    </row>
    <row r="641" spans="8:23" ht="32.25" customHeight="1">
      <c r="H641" s="71"/>
      <c r="W641" s="73"/>
    </row>
    <row r="642" spans="8:23" ht="32.25" customHeight="1">
      <c r="H642" s="71"/>
      <c r="W642" s="73"/>
    </row>
    <row r="643" spans="8:23" ht="32.25" customHeight="1">
      <c r="H643" s="71"/>
      <c r="W643" s="73"/>
    </row>
    <row r="644" spans="8:23" ht="32.25" customHeight="1">
      <c r="H644" s="71"/>
      <c r="W644" s="73"/>
    </row>
    <row r="645" spans="8:23" ht="32.25" customHeight="1">
      <c r="H645" s="71"/>
      <c r="W645" s="73"/>
    </row>
    <row r="646" spans="8:23" ht="32.25" customHeight="1">
      <c r="H646" s="71"/>
      <c r="W646" s="73"/>
    </row>
    <row r="647" spans="8:23" ht="32.25" customHeight="1">
      <c r="H647" s="71"/>
      <c r="W647" s="73"/>
    </row>
    <row r="648" spans="8:23" ht="32.25" customHeight="1">
      <c r="H648" s="71"/>
      <c r="W648" s="73"/>
    </row>
    <row r="649" spans="8:23" ht="32.25" customHeight="1">
      <c r="H649" s="71"/>
      <c r="W649" s="73"/>
    </row>
    <row r="650" spans="8:23" ht="32.25" customHeight="1">
      <c r="H650" s="71"/>
      <c r="W650" s="73"/>
    </row>
    <row r="651" spans="8:23" ht="32.25" customHeight="1">
      <c r="H651" s="71"/>
      <c r="W651" s="73"/>
    </row>
    <row r="652" spans="8:23" ht="32.25" customHeight="1">
      <c r="H652" s="71"/>
      <c r="W652" s="73"/>
    </row>
    <row r="653" spans="8:23" ht="32.25" customHeight="1">
      <c r="H653" s="71"/>
      <c r="W653" s="73"/>
    </row>
    <row r="654" spans="8:23" ht="32.25" customHeight="1">
      <c r="H654" s="71"/>
      <c r="W654" s="73"/>
    </row>
    <row r="655" spans="8:23" ht="32.25" customHeight="1">
      <c r="H655" s="71"/>
      <c r="W655" s="73"/>
    </row>
    <row r="656" spans="8:23" ht="32.25" customHeight="1">
      <c r="H656" s="71"/>
      <c r="W656" s="73"/>
    </row>
    <row r="657" spans="8:23" ht="32.25" customHeight="1">
      <c r="H657" s="71"/>
      <c r="W657" s="73"/>
    </row>
    <row r="658" spans="8:23" ht="32.25" customHeight="1">
      <c r="H658" s="71"/>
      <c r="W658" s="73"/>
    </row>
    <row r="659" spans="8:23" ht="32.25" customHeight="1">
      <c r="H659" s="71"/>
      <c r="W659" s="73"/>
    </row>
    <row r="660" spans="8:23" ht="32.25" customHeight="1">
      <c r="H660" s="71"/>
      <c r="W660" s="73"/>
    </row>
    <row r="661" spans="8:23" ht="32.25" customHeight="1">
      <c r="H661" s="71"/>
      <c r="W661" s="73"/>
    </row>
    <row r="662" spans="8:23" ht="32.25" customHeight="1">
      <c r="H662" s="71"/>
      <c r="W662" s="73"/>
    </row>
    <row r="663" spans="8:23" ht="32.25" customHeight="1">
      <c r="H663" s="71"/>
      <c r="W663" s="73"/>
    </row>
    <row r="664" spans="8:23" ht="32.25" customHeight="1">
      <c r="H664" s="71"/>
      <c r="W664" s="73"/>
    </row>
    <row r="665" spans="8:23" ht="32.25" customHeight="1">
      <c r="H665" s="71"/>
      <c r="W665" s="73"/>
    </row>
    <row r="666" spans="8:23" ht="32.25" customHeight="1">
      <c r="H666" s="71"/>
      <c r="W666" s="73"/>
    </row>
    <row r="667" spans="8:23" ht="32.25" customHeight="1">
      <c r="H667" s="71"/>
      <c r="W667" s="73"/>
    </row>
    <row r="668" spans="8:23" ht="32.25" customHeight="1">
      <c r="H668" s="71"/>
      <c r="W668" s="73"/>
    </row>
    <row r="669" spans="8:23" ht="32.25" customHeight="1">
      <c r="H669" s="71"/>
      <c r="W669" s="73"/>
    </row>
    <row r="670" spans="8:23" ht="32.25" customHeight="1">
      <c r="H670" s="71"/>
      <c r="W670" s="73"/>
    </row>
    <row r="671" spans="8:23" ht="32.25" customHeight="1">
      <c r="H671" s="71"/>
      <c r="W671" s="73"/>
    </row>
    <row r="672" spans="8:23" ht="32.25" customHeight="1">
      <c r="H672" s="71"/>
      <c r="W672" s="73"/>
    </row>
    <row r="673" spans="8:23" ht="32.25" customHeight="1">
      <c r="H673" s="71"/>
      <c r="W673" s="73"/>
    </row>
    <row r="674" spans="8:23" ht="32.25" customHeight="1">
      <c r="H674" s="71"/>
      <c r="W674" s="73"/>
    </row>
    <row r="675" spans="8:23" ht="32.25" customHeight="1">
      <c r="H675" s="71"/>
      <c r="W675" s="73"/>
    </row>
    <row r="676" spans="8:23" ht="32.25" customHeight="1">
      <c r="H676" s="71"/>
      <c r="W676" s="73"/>
    </row>
    <row r="677" spans="8:23" ht="32.25" customHeight="1">
      <c r="H677" s="71"/>
      <c r="W677" s="73"/>
    </row>
    <row r="678" spans="8:23" ht="32.25" customHeight="1">
      <c r="H678" s="71"/>
      <c r="W678" s="73"/>
    </row>
    <row r="679" spans="8:23" ht="32.25" customHeight="1">
      <c r="H679" s="71"/>
      <c r="W679" s="73"/>
    </row>
    <row r="680" spans="8:23" ht="32.25" customHeight="1">
      <c r="H680" s="71"/>
      <c r="W680" s="73"/>
    </row>
    <row r="681" spans="8:23" ht="32.25" customHeight="1">
      <c r="H681" s="71"/>
      <c r="W681" s="73"/>
    </row>
    <row r="682" spans="8:23" ht="32.25" customHeight="1">
      <c r="H682" s="71"/>
      <c r="W682" s="73"/>
    </row>
    <row r="683" spans="8:23" ht="32.25" customHeight="1">
      <c r="H683" s="71"/>
      <c r="W683" s="73"/>
    </row>
    <row r="684" spans="8:23" ht="32.25" customHeight="1">
      <c r="H684" s="71"/>
      <c r="W684" s="73"/>
    </row>
    <row r="685" spans="8:23" ht="32.25" customHeight="1">
      <c r="H685" s="71"/>
      <c r="W685" s="73"/>
    </row>
    <row r="686" spans="8:23" ht="32.25" customHeight="1">
      <c r="H686" s="71"/>
      <c r="W686" s="73"/>
    </row>
    <row r="687" spans="8:23" ht="32.25" customHeight="1">
      <c r="H687" s="71"/>
      <c r="W687" s="73"/>
    </row>
    <row r="688" spans="8:23" ht="32.25" customHeight="1">
      <c r="H688" s="71"/>
      <c r="W688" s="73"/>
    </row>
    <row r="689" spans="8:23" ht="32.25" customHeight="1">
      <c r="H689" s="71"/>
      <c r="W689" s="73"/>
    </row>
    <row r="690" spans="8:23" ht="32.25" customHeight="1">
      <c r="H690" s="71"/>
      <c r="W690" s="73"/>
    </row>
    <row r="691" spans="8:23" ht="32.25" customHeight="1">
      <c r="H691" s="71"/>
      <c r="W691" s="73"/>
    </row>
    <row r="692" spans="8:23" ht="32.25" customHeight="1">
      <c r="H692" s="71"/>
      <c r="W692" s="73"/>
    </row>
    <row r="693" spans="8:23" ht="32.25" customHeight="1">
      <c r="H693" s="71"/>
      <c r="W693" s="73"/>
    </row>
    <row r="694" spans="8:23" ht="32.25" customHeight="1">
      <c r="H694" s="71"/>
      <c r="W694" s="73"/>
    </row>
    <row r="695" spans="8:23" ht="32.25" customHeight="1">
      <c r="H695" s="71"/>
      <c r="W695" s="73"/>
    </row>
    <row r="696" spans="8:23" ht="32.25" customHeight="1">
      <c r="H696" s="71"/>
      <c r="W696" s="73"/>
    </row>
    <row r="697" spans="8:23" ht="32.25" customHeight="1">
      <c r="H697" s="71"/>
      <c r="W697" s="73"/>
    </row>
    <row r="698" spans="8:23" ht="32.25" customHeight="1">
      <c r="H698" s="71"/>
      <c r="W698" s="73"/>
    </row>
    <row r="699" spans="8:23" ht="32.25" customHeight="1">
      <c r="H699" s="71"/>
      <c r="W699" s="73"/>
    </row>
    <row r="700" spans="8:23" ht="32.25" customHeight="1">
      <c r="H700" s="71"/>
      <c r="W700" s="73"/>
    </row>
    <row r="701" spans="8:23" ht="32.25" customHeight="1">
      <c r="H701" s="71"/>
      <c r="W701" s="73"/>
    </row>
    <row r="702" spans="8:23" ht="32.25" customHeight="1">
      <c r="H702" s="71"/>
      <c r="W702" s="73"/>
    </row>
    <row r="703" spans="8:23" ht="32.25" customHeight="1">
      <c r="H703" s="71"/>
      <c r="W703" s="73"/>
    </row>
    <row r="704" spans="8:23" ht="32.25" customHeight="1">
      <c r="H704" s="71"/>
      <c r="W704" s="73"/>
    </row>
    <row r="705" spans="8:23" ht="32.25" customHeight="1">
      <c r="H705" s="71"/>
      <c r="W705" s="73"/>
    </row>
    <row r="706" spans="8:23" ht="32.25" customHeight="1">
      <c r="H706" s="71"/>
      <c r="W706" s="73"/>
    </row>
    <row r="707" spans="8:23" ht="32.25" customHeight="1">
      <c r="H707" s="71"/>
      <c r="W707" s="73"/>
    </row>
    <row r="708" spans="8:23" ht="32.25" customHeight="1">
      <c r="H708" s="71"/>
      <c r="W708" s="73"/>
    </row>
    <row r="709" spans="8:23" ht="32.25" customHeight="1">
      <c r="H709" s="71"/>
      <c r="W709" s="73"/>
    </row>
    <row r="710" spans="8:23" ht="32.25" customHeight="1">
      <c r="H710" s="71"/>
      <c r="W710" s="73"/>
    </row>
    <row r="711" spans="8:23" ht="32.25" customHeight="1">
      <c r="H711" s="71"/>
      <c r="W711" s="73"/>
    </row>
    <row r="712" spans="8:23" ht="32.25" customHeight="1">
      <c r="H712" s="71"/>
      <c r="W712" s="73"/>
    </row>
    <row r="713" spans="8:23" ht="32.25" customHeight="1">
      <c r="H713" s="71"/>
      <c r="W713" s="73"/>
    </row>
    <row r="714" spans="8:23" ht="32.25" customHeight="1">
      <c r="H714" s="71"/>
      <c r="W714" s="73"/>
    </row>
    <row r="715" spans="8:23" ht="32.25" customHeight="1">
      <c r="H715" s="71"/>
      <c r="W715" s="73"/>
    </row>
    <row r="716" spans="8:23" ht="32.25" customHeight="1">
      <c r="H716" s="71"/>
      <c r="W716" s="73"/>
    </row>
    <row r="717" spans="8:23" ht="32.25" customHeight="1">
      <c r="H717" s="71"/>
      <c r="W717" s="73"/>
    </row>
    <row r="718" spans="8:23" ht="32.25" customHeight="1">
      <c r="H718" s="71"/>
      <c r="W718" s="73"/>
    </row>
    <row r="719" spans="8:23" ht="32.25" customHeight="1">
      <c r="H719" s="71"/>
      <c r="W719" s="73"/>
    </row>
    <row r="720" spans="8:23" ht="32.25" customHeight="1">
      <c r="H720" s="71"/>
      <c r="W720" s="73"/>
    </row>
    <row r="721" spans="8:23" ht="32.25" customHeight="1">
      <c r="H721" s="71"/>
      <c r="W721" s="73"/>
    </row>
    <row r="722" spans="8:23" ht="32.25" customHeight="1">
      <c r="H722" s="71"/>
      <c r="W722" s="73"/>
    </row>
    <row r="723" spans="8:23" ht="32.25" customHeight="1">
      <c r="H723" s="71"/>
      <c r="W723" s="73"/>
    </row>
    <row r="724" spans="8:23" ht="32.25" customHeight="1">
      <c r="H724" s="71"/>
      <c r="W724" s="73"/>
    </row>
    <row r="725" spans="8:23" ht="32.25" customHeight="1">
      <c r="H725" s="71"/>
      <c r="W725" s="73"/>
    </row>
    <row r="726" spans="8:23" ht="32.25" customHeight="1">
      <c r="H726" s="71"/>
      <c r="W726" s="73"/>
    </row>
    <row r="727" spans="8:23" ht="32.25" customHeight="1">
      <c r="H727" s="71"/>
      <c r="W727" s="73"/>
    </row>
    <row r="728" spans="8:23" ht="32.25" customHeight="1">
      <c r="H728" s="71"/>
      <c r="W728" s="73"/>
    </row>
    <row r="729" spans="8:23" ht="32.25" customHeight="1">
      <c r="H729" s="71"/>
      <c r="W729" s="73"/>
    </row>
    <row r="730" spans="8:23" ht="32.25" customHeight="1">
      <c r="H730" s="71"/>
      <c r="W730" s="73"/>
    </row>
    <row r="731" spans="8:23" ht="32.25" customHeight="1">
      <c r="H731" s="71"/>
      <c r="W731" s="73"/>
    </row>
    <row r="732" spans="8:23" ht="32.25" customHeight="1">
      <c r="H732" s="71"/>
      <c r="W732" s="73"/>
    </row>
    <row r="733" spans="8:23" ht="32.25" customHeight="1">
      <c r="H733" s="71"/>
      <c r="W733" s="73"/>
    </row>
    <row r="734" spans="8:23" ht="32.25" customHeight="1">
      <c r="H734" s="71"/>
      <c r="W734" s="73"/>
    </row>
    <row r="735" spans="8:23" ht="32.25" customHeight="1">
      <c r="H735" s="71"/>
      <c r="W735" s="73"/>
    </row>
    <row r="736" spans="8:23" ht="32.25" customHeight="1">
      <c r="H736" s="71"/>
      <c r="W736" s="73"/>
    </row>
    <row r="737" spans="8:23" ht="32.25" customHeight="1">
      <c r="H737" s="71"/>
      <c r="W737" s="73"/>
    </row>
    <row r="738" spans="8:23" ht="32.25" customHeight="1">
      <c r="H738" s="71"/>
      <c r="W738" s="73"/>
    </row>
    <row r="739" spans="8:23" ht="32.25" customHeight="1">
      <c r="H739" s="71"/>
      <c r="W739" s="73"/>
    </row>
    <row r="740" spans="8:23" ht="32.25" customHeight="1">
      <c r="H740" s="71"/>
      <c r="W740" s="73"/>
    </row>
    <row r="741" spans="8:23" ht="32.25" customHeight="1">
      <c r="H741" s="71"/>
      <c r="W741" s="73"/>
    </row>
    <row r="742" spans="8:23" ht="32.25" customHeight="1">
      <c r="H742" s="71"/>
      <c r="W742" s="73"/>
    </row>
    <row r="743" spans="8:23" ht="32.25" customHeight="1">
      <c r="H743" s="71"/>
      <c r="W743" s="73"/>
    </row>
    <row r="744" spans="8:23" ht="32.25" customHeight="1">
      <c r="H744" s="71"/>
      <c r="W744" s="73"/>
    </row>
    <row r="745" spans="8:23" ht="32.25" customHeight="1">
      <c r="H745" s="71"/>
      <c r="W745" s="73"/>
    </row>
    <row r="746" spans="8:23" ht="32.25" customHeight="1">
      <c r="H746" s="71"/>
      <c r="W746" s="73"/>
    </row>
    <row r="747" spans="8:23" ht="32.25" customHeight="1">
      <c r="H747" s="71"/>
      <c r="W747" s="73"/>
    </row>
    <row r="748" spans="8:23" ht="32.25" customHeight="1">
      <c r="H748" s="71"/>
      <c r="W748" s="73"/>
    </row>
    <row r="749" spans="8:23" ht="32.25" customHeight="1">
      <c r="H749" s="71"/>
      <c r="W749" s="73"/>
    </row>
    <row r="750" spans="8:23" ht="32.25" customHeight="1">
      <c r="H750" s="71"/>
      <c r="W750" s="73"/>
    </row>
    <row r="751" spans="8:23" ht="32.25" customHeight="1">
      <c r="H751" s="71"/>
      <c r="W751" s="73"/>
    </row>
    <row r="752" spans="8:23" ht="32.25" customHeight="1">
      <c r="H752" s="71"/>
      <c r="W752" s="73"/>
    </row>
    <row r="753" spans="8:23" ht="32.25" customHeight="1">
      <c r="H753" s="71"/>
      <c r="W753" s="73"/>
    </row>
    <row r="754" spans="8:23" ht="32.25" customHeight="1">
      <c r="H754" s="71"/>
      <c r="W754" s="73"/>
    </row>
    <row r="755" spans="8:23" ht="32.25" customHeight="1">
      <c r="H755" s="71"/>
      <c r="W755" s="73"/>
    </row>
    <row r="756" spans="8:23" ht="32.25" customHeight="1">
      <c r="H756" s="71"/>
      <c r="W756" s="73"/>
    </row>
    <row r="757" spans="8:23" ht="32.25" customHeight="1">
      <c r="H757" s="71"/>
      <c r="W757" s="73"/>
    </row>
    <row r="758" spans="8:23" ht="32.25" customHeight="1">
      <c r="H758" s="71"/>
      <c r="W758" s="73"/>
    </row>
    <row r="759" spans="8:23" ht="32.25" customHeight="1">
      <c r="H759" s="71"/>
      <c r="W759" s="73"/>
    </row>
    <row r="760" spans="8:23" ht="32.25" customHeight="1">
      <c r="H760" s="71"/>
      <c r="W760" s="73"/>
    </row>
    <row r="761" spans="8:23" ht="32.25" customHeight="1">
      <c r="H761" s="71"/>
      <c r="W761" s="73"/>
    </row>
    <row r="762" spans="8:23" ht="32.25" customHeight="1">
      <c r="H762" s="71"/>
      <c r="W762" s="73"/>
    </row>
    <row r="763" spans="8:23" ht="32.25" customHeight="1">
      <c r="H763" s="71"/>
      <c r="W763" s="73"/>
    </row>
    <row r="764" spans="8:23" ht="32.25" customHeight="1">
      <c r="H764" s="71"/>
      <c r="W764" s="73"/>
    </row>
    <row r="765" spans="8:23" ht="32.25" customHeight="1">
      <c r="H765" s="71"/>
      <c r="W765" s="73"/>
    </row>
    <row r="766" spans="8:23" ht="32.25" customHeight="1">
      <c r="H766" s="71"/>
      <c r="W766" s="73"/>
    </row>
    <row r="767" spans="8:23" ht="32.25" customHeight="1">
      <c r="H767" s="71"/>
      <c r="W767" s="73"/>
    </row>
    <row r="768" spans="8:23" ht="32.25" customHeight="1">
      <c r="H768" s="71"/>
      <c r="W768" s="73"/>
    </row>
    <row r="769" spans="8:23" ht="32.25" customHeight="1">
      <c r="H769" s="71"/>
      <c r="W769" s="73"/>
    </row>
    <row r="770" spans="8:23" ht="32.25" customHeight="1">
      <c r="H770" s="71"/>
      <c r="W770" s="73"/>
    </row>
    <row r="771" spans="8:23" ht="32.25" customHeight="1">
      <c r="H771" s="71"/>
      <c r="W771" s="73"/>
    </row>
    <row r="772" spans="8:23" ht="32.25" customHeight="1">
      <c r="H772" s="71"/>
      <c r="W772" s="73"/>
    </row>
    <row r="773" spans="8:23" ht="32.25" customHeight="1">
      <c r="H773" s="71"/>
      <c r="W773" s="73"/>
    </row>
    <row r="774" spans="8:23" ht="32.25" customHeight="1">
      <c r="H774" s="71"/>
      <c r="W774" s="73"/>
    </row>
    <row r="775" spans="8:23" ht="32.25" customHeight="1">
      <c r="H775" s="71"/>
      <c r="W775" s="73"/>
    </row>
    <row r="776" spans="8:23" ht="32.25" customHeight="1">
      <c r="H776" s="71"/>
      <c r="W776" s="73"/>
    </row>
    <row r="777" spans="8:23" ht="32.25" customHeight="1">
      <c r="H777" s="71"/>
      <c r="W777" s="73"/>
    </row>
    <row r="778" spans="8:23" ht="32.25" customHeight="1">
      <c r="H778" s="71"/>
      <c r="W778" s="73"/>
    </row>
    <row r="779" spans="8:23" ht="32.25" customHeight="1">
      <c r="H779" s="71"/>
      <c r="W779" s="73"/>
    </row>
    <row r="780" spans="8:23" ht="32.25" customHeight="1">
      <c r="H780" s="71"/>
      <c r="W780" s="73"/>
    </row>
    <row r="781" spans="8:23" ht="32.25" customHeight="1">
      <c r="H781" s="71"/>
      <c r="W781" s="73"/>
    </row>
    <row r="782" spans="8:23" ht="32.25" customHeight="1">
      <c r="H782" s="71"/>
      <c r="W782" s="73"/>
    </row>
    <row r="783" spans="8:23" ht="32.25" customHeight="1">
      <c r="H783" s="71"/>
      <c r="W783" s="73"/>
    </row>
    <row r="784" spans="8:23" ht="32.25" customHeight="1">
      <c r="H784" s="71"/>
      <c r="W784" s="73"/>
    </row>
    <row r="785" spans="8:23" ht="32.25" customHeight="1">
      <c r="H785" s="71"/>
      <c r="W785" s="73"/>
    </row>
    <row r="786" spans="8:23" ht="32.25" customHeight="1">
      <c r="H786" s="71"/>
      <c r="W786" s="73"/>
    </row>
    <row r="787" spans="8:23" ht="32.25" customHeight="1">
      <c r="H787" s="71"/>
      <c r="W787" s="73"/>
    </row>
    <row r="788" spans="8:23" ht="32.25" customHeight="1">
      <c r="H788" s="71"/>
      <c r="W788" s="73"/>
    </row>
    <row r="789" spans="8:23" ht="32.25" customHeight="1">
      <c r="H789" s="71"/>
      <c r="W789" s="73"/>
    </row>
    <row r="790" spans="8:23" ht="32.25" customHeight="1">
      <c r="H790" s="71"/>
      <c r="W790" s="73"/>
    </row>
    <row r="791" spans="8:23" ht="32.25" customHeight="1">
      <c r="H791" s="71"/>
      <c r="W791" s="73"/>
    </row>
    <row r="792" spans="8:23" ht="32.25" customHeight="1">
      <c r="H792" s="71"/>
      <c r="W792" s="73"/>
    </row>
    <row r="793" spans="8:23" ht="32.25" customHeight="1">
      <c r="H793" s="71"/>
      <c r="W793" s="73"/>
    </row>
    <row r="794" spans="8:23" ht="32.25" customHeight="1">
      <c r="H794" s="71"/>
      <c r="W794" s="73"/>
    </row>
    <row r="795" spans="8:23" ht="32.25" customHeight="1">
      <c r="H795" s="71"/>
      <c r="W795" s="73"/>
    </row>
    <row r="796" spans="8:23" ht="32.25" customHeight="1">
      <c r="H796" s="71"/>
      <c r="W796" s="73"/>
    </row>
    <row r="797" spans="8:23" ht="32.25" customHeight="1">
      <c r="H797" s="71"/>
      <c r="W797" s="73"/>
    </row>
    <row r="798" spans="8:23" ht="32.25" customHeight="1">
      <c r="H798" s="71"/>
      <c r="W798" s="73"/>
    </row>
    <row r="799" spans="8:23" ht="32.25" customHeight="1">
      <c r="H799" s="71"/>
      <c r="W799" s="73"/>
    </row>
    <row r="800" spans="8:23" ht="32.25" customHeight="1">
      <c r="H800" s="71"/>
      <c r="W800" s="73"/>
    </row>
    <row r="801" spans="8:23" ht="32.25" customHeight="1">
      <c r="H801" s="71"/>
      <c r="W801" s="73"/>
    </row>
    <row r="802" spans="8:23" ht="32.25" customHeight="1">
      <c r="H802" s="71"/>
      <c r="W802" s="73"/>
    </row>
    <row r="803" spans="8:23" ht="32.25" customHeight="1">
      <c r="H803" s="71"/>
      <c r="W803" s="73"/>
    </row>
    <row r="804" spans="8:23" ht="32.25" customHeight="1">
      <c r="H804" s="71"/>
      <c r="W804" s="73"/>
    </row>
    <row r="805" spans="8:23" ht="32.25" customHeight="1">
      <c r="H805" s="71"/>
      <c r="W805" s="73"/>
    </row>
    <row r="806" spans="8:23" ht="32.25" customHeight="1">
      <c r="H806" s="71"/>
      <c r="W806" s="73"/>
    </row>
    <row r="807" spans="8:23" ht="32.25" customHeight="1">
      <c r="H807" s="71"/>
      <c r="W807" s="73"/>
    </row>
    <row r="808" spans="8:23" ht="32.25" customHeight="1">
      <c r="H808" s="71"/>
      <c r="W808" s="73"/>
    </row>
    <row r="809" spans="8:23" ht="32.25" customHeight="1">
      <c r="H809" s="71"/>
      <c r="W809" s="73"/>
    </row>
    <row r="810" spans="8:23" ht="32.25" customHeight="1">
      <c r="H810" s="71"/>
      <c r="W810" s="73"/>
    </row>
    <row r="811" spans="8:23" ht="32.25" customHeight="1">
      <c r="H811" s="71"/>
      <c r="W811" s="73"/>
    </row>
    <row r="812" spans="8:23" ht="32.25" customHeight="1">
      <c r="H812" s="71"/>
      <c r="W812" s="73"/>
    </row>
    <row r="813" spans="8:23" ht="32.25" customHeight="1">
      <c r="H813" s="71"/>
      <c r="W813" s="73"/>
    </row>
    <row r="814" spans="8:23" ht="32.25" customHeight="1">
      <c r="H814" s="71"/>
      <c r="W814" s="73"/>
    </row>
    <row r="815" spans="8:23" ht="32.25" customHeight="1">
      <c r="H815" s="71"/>
      <c r="W815" s="73"/>
    </row>
    <row r="816" spans="8:23" ht="32.25" customHeight="1">
      <c r="H816" s="71"/>
      <c r="W816" s="73"/>
    </row>
    <row r="817" spans="8:23" ht="32.25" customHeight="1">
      <c r="H817" s="71"/>
      <c r="W817" s="73"/>
    </row>
    <row r="818" spans="8:23" ht="32.25" customHeight="1">
      <c r="H818" s="71"/>
      <c r="W818" s="73"/>
    </row>
    <row r="819" spans="8:23" ht="32.25" customHeight="1">
      <c r="H819" s="71"/>
      <c r="W819" s="73"/>
    </row>
    <row r="820" spans="8:23" ht="32.25" customHeight="1">
      <c r="H820" s="71"/>
      <c r="W820" s="73"/>
    </row>
    <row r="821" spans="8:23" ht="32.25" customHeight="1">
      <c r="H821" s="71"/>
      <c r="W821" s="73"/>
    </row>
    <row r="822" spans="8:23" ht="32.25" customHeight="1">
      <c r="H822" s="71"/>
      <c r="W822" s="73"/>
    </row>
    <row r="823" spans="8:23" ht="32.25" customHeight="1">
      <c r="H823" s="71"/>
      <c r="W823" s="73"/>
    </row>
    <row r="824" spans="8:23" ht="32.25" customHeight="1">
      <c r="H824" s="71"/>
      <c r="W824" s="73"/>
    </row>
    <row r="825" spans="8:23" ht="32.25" customHeight="1">
      <c r="H825" s="71"/>
      <c r="W825" s="73"/>
    </row>
    <row r="826" spans="8:23" ht="32.25" customHeight="1">
      <c r="H826" s="71"/>
      <c r="W826" s="73"/>
    </row>
    <row r="827" spans="8:23" ht="32.25" customHeight="1">
      <c r="H827" s="71"/>
      <c r="W827" s="73"/>
    </row>
    <row r="828" spans="8:23" ht="32.25" customHeight="1">
      <c r="H828" s="71"/>
      <c r="W828" s="73"/>
    </row>
    <row r="829" spans="8:23" ht="32.25" customHeight="1">
      <c r="H829" s="71"/>
      <c r="W829" s="73"/>
    </row>
    <row r="830" spans="8:23" ht="32.25" customHeight="1">
      <c r="H830" s="71"/>
      <c r="W830" s="73"/>
    </row>
    <row r="831" spans="8:23" ht="32.25" customHeight="1">
      <c r="H831" s="71"/>
      <c r="W831" s="73"/>
    </row>
    <row r="832" spans="8:23" ht="32.25" customHeight="1">
      <c r="H832" s="71"/>
      <c r="W832" s="73"/>
    </row>
    <row r="833" spans="8:23" ht="32.25" customHeight="1">
      <c r="H833" s="71"/>
      <c r="W833" s="73"/>
    </row>
    <row r="834" spans="8:23" ht="32.25" customHeight="1">
      <c r="H834" s="71"/>
      <c r="W834" s="73"/>
    </row>
    <row r="835" spans="8:23" ht="32.25" customHeight="1">
      <c r="H835" s="71"/>
      <c r="W835" s="73"/>
    </row>
    <row r="836" spans="8:23" ht="32.25" customHeight="1">
      <c r="H836" s="71"/>
      <c r="W836" s="73"/>
    </row>
    <row r="837" spans="8:23" ht="32.25" customHeight="1">
      <c r="H837" s="71"/>
      <c r="W837" s="73"/>
    </row>
    <row r="838" spans="8:23" ht="32.25" customHeight="1">
      <c r="H838" s="71"/>
      <c r="W838" s="73"/>
    </row>
    <row r="839" spans="8:23" ht="32.25" customHeight="1">
      <c r="H839" s="71"/>
      <c r="W839" s="73"/>
    </row>
    <row r="840" spans="8:23" ht="32.25" customHeight="1">
      <c r="H840" s="71"/>
      <c r="W840" s="73"/>
    </row>
    <row r="841" spans="8:23" ht="32.25" customHeight="1">
      <c r="H841" s="71"/>
      <c r="W841" s="73"/>
    </row>
    <row r="842" spans="8:23" ht="32.25" customHeight="1">
      <c r="H842" s="71"/>
      <c r="W842" s="73"/>
    </row>
    <row r="843" spans="8:23" ht="32.25" customHeight="1">
      <c r="H843" s="71"/>
      <c r="W843" s="73"/>
    </row>
    <row r="844" spans="8:23" ht="32.25" customHeight="1">
      <c r="H844" s="71"/>
      <c r="W844" s="73"/>
    </row>
    <row r="845" spans="8:23" ht="32.25" customHeight="1">
      <c r="H845" s="71"/>
      <c r="W845" s="73"/>
    </row>
    <row r="846" spans="8:23" ht="32.25" customHeight="1">
      <c r="H846" s="71"/>
      <c r="W846" s="73"/>
    </row>
    <row r="847" spans="8:23" ht="32.25" customHeight="1">
      <c r="H847" s="71"/>
      <c r="W847" s="73"/>
    </row>
    <row r="848" spans="8:23" ht="32.25" customHeight="1">
      <c r="H848" s="71"/>
      <c r="W848" s="73"/>
    </row>
    <row r="849" spans="8:23" ht="32.25" customHeight="1">
      <c r="H849" s="71"/>
      <c r="W849" s="73"/>
    </row>
    <row r="850" spans="8:23" ht="32.25" customHeight="1">
      <c r="H850" s="71"/>
      <c r="W850" s="73"/>
    </row>
    <row r="851" spans="8:23" ht="32.25" customHeight="1">
      <c r="H851" s="71"/>
      <c r="W851" s="73"/>
    </row>
    <row r="852" spans="8:23" ht="32.25" customHeight="1">
      <c r="H852" s="71"/>
      <c r="W852" s="73"/>
    </row>
    <row r="853" spans="8:23" ht="32.25" customHeight="1">
      <c r="H853" s="71"/>
      <c r="W853" s="73"/>
    </row>
    <row r="854" spans="8:23" ht="32.25" customHeight="1">
      <c r="H854" s="71"/>
      <c r="W854" s="73"/>
    </row>
    <row r="855" spans="8:23" ht="32.25" customHeight="1">
      <c r="H855" s="71"/>
      <c r="W855" s="73"/>
    </row>
    <row r="856" spans="8:23" ht="32.25" customHeight="1">
      <c r="H856" s="71"/>
      <c r="W856" s="73"/>
    </row>
    <row r="857" spans="8:23" ht="32.25" customHeight="1">
      <c r="H857" s="71"/>
      <c r="W857" s="73"/>
    </row>
    <row r="858" spans="8:23" ht="32.25" customHeight="1">
      <c r="H858" s="71"/>
      <c r="W858" s="73"/>
    </row>
    <row r="859" spans="8:23" ht="32.25" customHeight="1">
      <c r="H859" s="71"/>
      <c r="W859" s="73"/>
    </row>
    <row r="860" spans="8:23" ht="32.25" customHeight="1">
      <c r="H860" s="71"/>
      <c r="W860" s="73"/>
    </row>
    <row r="861" spans="8:23" ht="32.25" customHeight="1">
      <c r="H861" s="71"/>
      <c r="W861" s="73"/>
    </row>
    <row r="862" spans="8:23" ht="32.25" customHeight="1">
      <c r="H862" s="71"/>
      <c r="W862" s="73"/>
    </row>
    <row r="863" spans="8:23" ht="32.25" customHeight="1">
      <c r="H863" s="71"/>
      <c r="W863" s="73"/>
    </row>
    <row r="864" spans="8:23" ht="32.25" customHeight="1">
      <c r="H864" s="71"/>
      <c r="W864" s="73"/>
    </row>
    <row r="865" spans="8:23" ht="32.25" customHeight="1">
      <c r="H865" s="71"/>
      <c r="W865" s="73"/>
    </row>
    <row r="866" spans="8:23" ht="32.25" customHeight="1">
      <c r="H866" s="71"/>
      <c r="W866" s="73"/>
    </row>
    <row r="867" spans="8:23" ht="32.25" customHeight="1">
      <c r="H867" s="71"/>
      <c r="W867" s="73"/>
    </row>
    <row r="868" spans="8:23" ht="32.25" customHeight="1">
      <c r="H868" s="71"/>
      <c r="W868" s="73"/>
    </row>
    <row r="869" spans="8:23" ht="32.25" customHeight="1">
      <c r="H869" s="71"/>
      <c r="W869" s="73"/>
    </row>
    <row r="870" spans="8:23" ht="32.25" customHeight="1">
      <c r="H870" s="71"/>
      <c r="W870" s="73"/>
    </row>
    <row r="871" spans="8:23" ht="32.25" customHeight="1">
      <c r="H871" s="71"/>
      <c r="W871" s="73"/>
    </row>
    <row r="872" spans="8:23" ht="32.25" customHeight="1">
      <c r="H872" s="71"/>
      <c r="W872" s="73"/>
    </row>
    <row r="873" spans="8:23" ht="32.25" customHeight="1">
      <c r="H873" s="71"/>
      <c r="W873" s="73"/>
    </row>
    <row r="874" spans="8:23" ht="32.25" customHeight="1">
      <c r="H874" s="71"/>
      <c r="W874" s="73"/>
    </row>
    <row r="875" spans="8:23" ht="32.25" customHeight="1">
      <c r="H875" s="71"/>
      <c r="W875" s="73"/>
    </row>
    <row r="876" spans="8:23" ht="32.25" customHeight="1">
      <c r="H876" s="71"/>
      <c r="W876" s="73"/>
    </row>
    <row r="877" spans="8:23" ht="32.25" customHeight="1">
      <c r="H877" s="71"/>
      <c r="W877" s="73"/>
    </row>
    <row r="878" spans="8:23" ht="32.25" customHeight="1">
      <c r="H878" s="71"/>
      <c r="W878" s="73"/>
    </row>
    <row r="879" spans="8:23" ht="32.25" customHeight="1">
      <c r="H879" s="71"/>
      <c r="W879" s="73"/>
    </row>
    <row r="880" spans="8:23" ht="32.25" customHeight="1">
      <c r="H880" s="71"/>
      <c r="W880" s="73"/>
    </row>
    <row r="881" spans="8:23" ht="32.25" customHeight="1">
      <c r="H881" s="71"/>
      <c r="W881" s="73"/>
    </row>
    <row r="882" spans="8:23" ht="32.25" customHeight="1">
      <c r="H882" s="71"/>
      <c r="W882" s="73"/>
    </row>
    <row r="883" spans="8:23" ht="32.25" customHeight="1">
      <c r="H883" s="71"/>
      <c r="W883" s="73"/>
    </row>
    <row r="884" spans="8:23" ht="32.25" customHeight="1">
      <c r="H884" s="71"/>
      <c r="W884" s="73"/>
    </row>
    <row r="885" spans="8:23" ht="32.25" customHeight="1">
      <c r="H885" s="71"/>
      <c r="W885" s="73"/>
    </row>
    <row r="886" spans="8:23" ht="32.25" customHeight="1">
      <c r="H886" s="71"/>
      <c r="W886" s="73"/>
    </row>
    <row r="887" spans="8:23" ht="32.25" customHeight="1">
      <c r="H887" s="71"/>
      <c r="W887" s="73"/>
    </row>
    <row r="888" spans="8:23" ht="32.25" customHeight="1">
      <c r="H888" s="71"/>
      <c r="W888" s="73"/>
    </row>
    <row r="889" spans="8:23" ht="32.25" customHeight="1">
      <c r="H889" s="71"/>
      <c r="W889" s="73"/>
    </row>
    <row r="890" spans="8:23" ht="32.25" customHeight="1">
      <c r="H890" s="71"/>
      <c r="W890" s="73"/>
    </row>
    <row r="891" spans="8:23" ht="32.25" customHeight="1">
      <c r="H891" s="71"/>
      <c r="W891" s="73"/>
    </row>
    <row r="892" spans="8:23" ht="32.25" customHeight="1">
      <c r="H892" s="71"/>
      <c r="W892" s="73"/>
    </row>
    <row r="893" spans="8:23" ht="32.25" customHeight="1">
      <c r="H893" s="71"/>
      <c r="W893" s="73"/>
    </row>
    <row r="894" spans="8:23" ht="32.25" customHeight="1">
      <c r="H894" s="71"/>
      <c r="W894" s="73"/>
    </row>
    <row r="895" spans="8:23" ht="32.25" customHeight="1">
      <c r="H895" s="71"/>
      <c r="W895" s="73"/>
    </row>
    <row r="896" spans="8:23" ht="32.25" customHeight="1">
      <c r="H896" s="71"/>
      <c r="W896" s="73"/>
    </row>
    <row r="897" spans="8:23" ht="32.25" customHeight="1">
      <c r="H897" s="71"/>
      <c r="W897" s="73"/>
    </row>
    <row r="898" spans="8:23" ht="32.25" customHeight="1">
      <c r="H898" s="71"/>
      <c r="W898" s="73"/>
    </row>
    <row r="899" spans="8:23" ht="32.25" customHeight="1">
      <c r="H899" s="71"/>
      <c r="W899" s="73"/>
    </row>
    <row r="900" spans="8:23" ht="32.25" customHeight="1">
      <c r="H900" s="71"/>
      <c r="W900" s="73"/>
    </row>
    <row r="901" spans="8:23" ht="32.25" customHeight="1">
      <c r="H901" s="71"/>
      <c r="W901" s="73"/>
    </row>
    <row r="902" spans="8:23" ht="32.25" customHeight="1">
      <c r="H902" s="71"/>
      <c r="W902" s="73"/>
    </row>
    <row r="903" spans="8:23" ht="32.25" customHeight="1">
      <c r="H903" s="71"/>
      <c r="W903" s="73"/>
    </row>
    <row r="904" spans="8:23" ht="32.25" customHeight="1">
      <c r="H904" s="71"/>
      <c r="W904" s="73"/>
    </row>
    <row r="905" spans="8:23" ht="32.25" customHeight="1">
      <c r="H905" s="71"/>
      <c r="W905" s="73"/>
    </row>
    <row r="906" spans="8:23" ht="32.25" customHeight="1">
      <c r="H906" s="71"/>
      <c r="W906" s="73"/>
    </row>
    <row r="907" spans="8:23" ht="32.25" customHeight="1">
      <c r="H907" s="71"/>
      <c r="W907" s="73"/>
    </row>
    <row r="908" spans="8:23" ht="32.25" customHeight="1">
      <c r="H908" s="71"/>
      <c r="W908" s="73"/>
    </row>
    <row r="909" spans="8:23" ht="32.25" customHeight="1">
      <c r="H909" s="71"/>
      <c r="W909" s="73"/>
    </row>
    <row r="910" spans="8:23" ht="32.25" customHeight="1">
      <c r="H910" s="71"/>
      <c r="W910" s="73"/>
    </row>
    <row r="911" spans="8:23" ht="32.25" customHeight="1">
      <c r="H911" s="71"/>
      <c r="W911" s="73"/>
    </row>
    <row r="912" spans="8:23" ht="32.25" customHeight="1">
      <c r="H912" s="71"/>
      <c r="W912" s="73"/>
    </row>
    <row r="913" spans="8:23" ht="32.25" customHeight="1">
      <c r="H913" s="71"/>
      <c r="W913" s="73"/>
    </row>
    <row r="914" spans="8:23" ht="32.25" customHeight="1">
      <c r="H914" s="71"/>
      <c r="W914" s="73"/>
    </row>
    <row r="915" spans="8:23" ht="32.25" customHeight="1">
      <c r="H915" s="71"/>
      <c r="W915" s="73"/>
    </row>
    <row r="916" spans="8:23" ht="32.25" customHeight="1">
      <c r="H916" s="71"/>
      <c r="W916" s="73"/>
    </row>
    <row r="917" spans="8:23" ht="32.25" customHeight="1">
      <c r="H917" s="71"/>
      <c r="W917" s="73"/>
    </row>
    <row r="918" spans="8:23" ht="32.25" customHeight="1">
      <c r="H918" s="71"/>
      <c r="W918" s="73"/>
    </row>
    <row r="919" spans="8:23" ht="32.25" customHeight="1">
      <c r="H919" s="71"/>
      <c r="W919" s="73"/>
    </row>
    <row r="920" spans="8:23" ht="32.25" customHeight="1">
      <c r="H920" s="71"/>
      <c r="W920" s="73"/>
    </row>
    <row r="921" spans="8:23" ht="32.25" customHeight="1">
      <c r="H921" s="71"/>
      <c r="W921" s="73"/>
    </row>
    <row r="922" spans="8:23" ht="32.25" customHeight="1">
      <c r="H922" s="71"/>
      <c r="W922" s="73"/>
    </row>
    <row r="923" spans="8:23" ht="32.25" customHeight="1">
      <c r="H923" s="71"/>
      <c r="W923" s="73"/>
    </row>
    <row r="924" spans="8:23" ht="32.25" customHeight="1">
      <c r="H924" s="71"/>
      <c r="W924" s="73"/>
    </row>
    <row r="925" spans="8:23" ht="32.25" customHeight="1">
      <c r="H925" s="71"/>
      <c r="W925" s="73"/>
    </row>
    <row r="926" spans="8:23" ht="32.25" customHeight="1">
      <c r="H926" s="71"/>
      <c r="W926" s="73"/>
    </row>
    <row r="927" spans="8:23" ht="32.25" customHeight="1">
      <c r="H927" s="71"/>
      <c r="W927" s="73"/>
    </row>
    <row r="928" spans="8:23" ht="32.25" customHeight="1">
      <c r="H928" s="71"/>
      <c r="W928" s="73"/>
    </row>
    <row r="929" spans="8:23" ht="32.25" customHeight="1">
      <c r="H929" s="71"/>
      <c r="W929" s="73"/>
    </row>
    <row r="930" spans="8:23" ht="32.25" customHeight="1">
      <c r="H930" s="71"/>
      <c r="W930" s="73"/>
    </row>
    <row r="931" spans="8:23" ht="32.25" customHeight="1">
      <c r="H931" s="71"/>
      <c r="W931" s="73"/>
    </row>
    <row r="932" spans="8:23" ht="32.25" customHeight="1">
      <c r="H932" s="71"/>
      <c r="W932" s="73"/>
    </row>
    <row r="933" spans="8:23" ht="32.25" customHeight="1">
      <c r="H933" s="71"/>
      <c r="W933" s="73"/>
    </row>
    <row r="934" spans="8:23" ht="32.25" customHeight="1">
      <c r="H934" s="71"/>
      <c r="W934" s="73"/>
    </row>
    <row r="935" spans="8:23" ht="32.25" customHeight="1">
      <c r="H935" s="71"/>
      <c r="W935" s="73"/>
    </row>
    <row r="936" spans="8:23" ht="32.25" customHeight="1">
      <c r="H936" s="71"/>
      <c r="W936" s="73"/>
    </row>
    <row r="937" spans="8:23" ht="32.25" customHeight="1">
      <c r="H937" s="71"/>
      <c r="W937" s="73"/>
    </row>
    <row r="938" spans="8:23" ht="32.25" customHeight="1">
      <c r="H938" s="71"/>
      <c r="W938" s="73"/>
    </row>
    <row r="939" spans="8:23" ht="32.25" customHeight="1">
      <c r="H939" s="71"/>
      <c r="W939" s="73"/>
    </row>
    <row r="940" spans="8:23" ht="32.25" customHeight="1">
      <c r="H940" s="71"/>
      <c r="W940" s="73"/>
    </row>
    <row r="941" spans="8:23" ht="32.25" customHeight="1">
      <c r="H941" s="71"/>
      <c r="W941" s="73"/>
    </row>
    <row r="942" spans="8:23" ht="32.25" customHeight="1">
      <c r="H942" s="71"/>
      <c r="W942" s="73"/>
    </row>
    <row r="943" spans="8:23" ht="32.25" customHeight="1">
      <c r="H943" s="71"/>
      <c r="W943" s="73"/>
    </row>
    <row r="944" spans="8:23" ht="32.25" customHeight="1">
      <c r="H944" s="71"/>
      <c r="W944" s="73"/>
    </row>
    <row r="945" spans="8:23" ht="32.25" customHeight="1">
      <c r="H945" s="71"/>
      <c r="W945" s="73"/>
    </row>
    <row r="946" spans="8:23" ht="32.25" customHeight="1">
      <c r="H946" s="71"/>
      <c r="W946" s="73"/>
    </row>
    <row r="947" spans="8:23" ht="32.25" customHeight="1">
      <c r="H947" s="71"/>
      <c r="W947" s="73"/>
    </row>
    <row r="948" spans="8:23" ht="32.25" customHeight="1">
      <c r="H948" s="71"/>
      <c r="W948" s="73"/>
    </row>
    <row r="949" spans="8:23" ht="32.25" customHeight="1">
      <c r="H949" s="71"/>
      <c r="W949" s="73"/>
    </row>
    <row r="950" spans="8:23" ht="32.25" customHeight="1">
      <c r="H950" s="71"/>
      <c r="W950" s="73"/>
    </row>
    <row r="951" spans="8:23" ht="32.25" customHeight="1">
      <c r="H951" s="71"/>
      <c r="W951" s="73"/>
    </row>
    <row r="952" spans="8:23" ht="32.25" customHeight="1">
      <c r="H952" s="71"/>
      <c r="W952" s="73"/>
    </row>
    <row r="953" spans="8:23" ht="32.25" customHeight="1">
      <c r="H953" s="71"/>
      <c r="W953" s="73"/>
    </row>
    <row r="954" spans="8:23" ht="32.25" customHeight="1">
      <c r="H954" s="71"/>
      <c r="W954" s="73"/>
    </row>
    <row r="955" spans="8:23" ht="32.25" customHeight="1">
      <c r="H955" s="71"/>
      <c r="W955" s="73"/>
    </row>
    <row r="956" spans="8:23" ht="32.25" customHeight="1">
      <c r="H956" s="71"/>
      <c r="W956" s="73"/>
    </row>
    <row r="957" spans="8:23" ht="32.25" customHeight="1">
      <c r="H957" s="71"/>
      <c r="W957" s="73"/>
    </row>
    <row r="958" spans="8:23" ht="32.25" customHeight="1">
      <c r="H958" s="71"/>
      <c r="W958" s="73"/>
    </row>
    <row r="959" spans="8:23" ht="32.25" customHeight="1">
      <c r="H959" s="71"/>
      <c r="W959" s="73"/>
    </row>
    <row r="960" spans="8:23" ht="32.25" customHeight="1">
      <c r="H960" s="71"/>
      <c r="W960" s="73"/>
    </row>
    <row r="961" spans="8:23" ht="32.25" customHeight="1">
      <c r="H961" s="71"/>
      <c r="W961" s="73"/>
    </row>
    <row r="962" spans="8:23" ht="32.25" customHeight="1">
      <c r="H962" s="71"/>
      <c r="W962" s="73"/>
    </row>
    <row r="963" spans="8:23" ht="32.25" customHeight="1">
      <c r="H963" s="71"/>
      <c r="W963" s="73"/>
    </row>
    <row r="964" spans="8:23" ht="32.25" customHeight="1">
      <c r="H964" s="71"/>
      <c r="W964" s="73"/>
    </row>
    <row r="965" spans="8:23" ht="32.25" customHeight="1">
      <c r="H965" s="71"/>
      <c r="W965" s="73"/>
    </row>
    <row r="966" spans="8:23" ht="32.25" customHeight="1">
      <c r="H966" s="71"/>
      <c r="W966" s="73"/>
    </row>
    <row r="967" spans="8:23" ht="32.25" customHeight="1">
      <c r="H967" s="71"/>
      <c r="W967" s="73"/>
    </row>
    <row r="968" spans="8:23" ht="32.25" customHeight="1">
      <c r="H968" s="71"/>
      <c r="W968" s="73"/>
    </row>
    <row r="969" spans="8:23" ht="32.25" customHeight="1">
      <c r="H969" s="71"/>
      <c r="W969" s="73"/>
    </row>
    <row r="970" spans="8:23" ht="32.25" customHeight="1">
      <c r="H970" s="71"/>
      <c r="W970" s="73"/>
    </row>
    <row r="971" spans="8:23" ht="32.25" customHeight="1">
      <c r="H971" s="71"/>
      <c r="W971" s="73"/>
    </row>
    <row r="972" spans="8:23" ht="32.25" customHeight="1">
      <c r="H972" s="71"/>
      <c r="W972" s="73"/>
    </row>
    <row r="973" spans="8:23" ht="32.25" customHeight="1">
      <c r="H973" s="71"/>
      <c r="W973" s="73"/>
    </row>
    <row r="974" spans="8:23" ht="32.25" customHeight="1">
      <c r="H974" s="71"/>
      <c r="W974" s="73"/>
    </row>
    <row r="975" spans="8:23" ht="32.25" customHeight="1">
      <c r="H975" s="71"/>
      <c r="W975" s="73"/>
    </row>
    <row r="976" spans="8:23" ht="32.25" customHeight="1">
      <c r="H976" s="71"/>
      <c r="W976" s="73"/>
    </row>
    <row r="977" spans="8:23" ht="32.25" customHeight="1">
      <c r="H977" s="71"/>
      <c r="W977" s="73"/>
    </row>
    <row r="978" spans="8:23" ht="32.25" customHeight="1">
      <c r="H978" s="71"/>
      <c r="W978" s="73"/>
    </row>
    <row r="979" spans="8:23" ht="32.25" customHeight="1">
      <c r="H979" s="71"/>
      <c r="W979" s="73"/>
    </row>
    <row r="980" spans="8:23" ht="32.25" customHeight="1">
      <c r="H980" s="71"/>
      <c r="W980" s="73"/>
    </row>
    <row r="981" spans="8:23" ht="32.25" customHeight="1">
      <c r="H981" s="71"/>
      <c r="W981" s="73"/>
    </row>
    <row r="982" spans="8:23" ht="32.25" customHeight="1">
      <c r="H982" s="71"/>
      <c r="W982" s="73"/>
    </row>
    <row r="983" spans="8:23" ht="32.25" customHeight="1">
      <c r="H983" s="71"/>
      <c r="W983" s="73"/>
    </row>
    <row r="984" spans="8:23" ht="32.25" customHeight="1">
      <c r="H984" s="71"/>
      <c r="W984" s="73"/>
    </row>
    <row r="985" spans="8:23" ht="32.25" customHeight="1">
      <c r="H985" s="71"/>
      <c r="W985" s="73"/>
    </row>
    <row r="986" spans="8:23" ht="32.25" customHeight="1">
      <c r="H986" s="71"/>
      <c r="W986" s="73"/>
    </row>
    <row r="987" spans="8:23" ht="32.25" customHeight="1">
      <c r="H987" s="71"/>
      <c r="W987" s="73"/>
    </row>
    <row r="988" spans="8:23" ht="32.25" customHeight="1">
      <c r="H988" s="71"/>
      <c r="W988" s="73"/>
    </row>
    <row r="989" spans="8:23" ht="32.25" customHeight="1">
      <c r="H989" s="71"/>
      <c r="W989" s="73"/>
    </row>
    <row r="990" spans="8:23" ht="32.25" customHeight="1">
      <c r="H990" s="71"/>
      <c r="W990" s="73"/>
    </row>
    <row r="991" spans="8:23" ht="32.25" customHeight="1">
      <c r="H991" s="71"/>
      <c r="W991" s="73"/>
    </row>
    <row r="992" spans="8:23" ht="32.25" customHeight="1">
      <c r="H992" s="71"/>
      <c r="W992" s="73"/>
    </row>
    <row r="993" spans="8:23" ht="32.25" customHeight="1">
      <c r="H993" s="71"/>
      <c r="W993" s="73"/>
    </row>
    <row r="994" spans="8:23" ht="32.25" customHeight="1">
      <c r="H994" s="71"/>
      <c r="W994" s="73"/>
    </row>
    <row r="995" spans="8:23" ht="32.25" customHeight="1">
      <c r="H995" s="71"/>
      <c r="W995" s="73"/>
    </row>
    <row r="996" spans="8:23" ht="32.25" customHeight="1">
      <c r="H996" s="71"/>
      <c r="W996" s="73"/>
    </row>
    <row r="997" spans="8:23" ht="32.25" customHeight="1">
      <c r="H997" s="71"/>
      <c r="W997" s="73"/>
    </row>
    <row r="998" spans="8:23" ht="32.25" customHeight="1">
      <c r="H998" s="71"/>
      <c r="W998" s="73"/>
    </row>
    <row r="999" spans="8:23" ht="32.25" customHeight="1">
      <c r="H999" s="71"/>
      <c r="W999" s="73"/>
    </row>
    <row r="1000" spans="8:23" ht="32.25" customHeight="1">
      <c r="H1000" s="71"/>
      <c r="W1000" s="73"/>
    </row>
    <row r="1001" spans="8:23" ht="32.25" customHeight="1">
      <c r="H1001" s="71"/>
      <c r="W1001" s="73"/>
    </row>
  </sheetData>
  <autoFilter ref="A2:AG38" xr:uid="{00000000-0009-0000-0000-000008000000}">
    <sortState xmlns:xlrd2="http://schemas.microsoft.com/office/spreadsheetml/2017/richdata2" ref="A2:AG38">
      <sortCondition ref="B2:B38"/>
      <sortCondition ref="A2:A38"/>
    </sortState>
  </autoFilter>
  <mergeCells count="1">
    <mergeCell ref="P2:Q2"/>
  </mergeCells>
  <conditionalFormatting sqref="U40">
    <cfRule type="cellIs" dxfId="4" priority="1" operator="lessThan">
      <formula>0</formula>
    </cfRule>
  </conditionalFormatting>
  <conditionalFormatting sqref="U40">
    <cfRule type="cellIs" dxfId="3" priority="2" operator="greaterThan">
      <formula>0</formula>
    </cfRule>
  </conditionalFormatting>
  <printOptions horizontalCentered="1" gridLines="1"/>
  <pageMargins left="0.25" right="0.25" top="0.75" bottom="0.75" header="0" footer="0"/>
  <pageSetup paperSize="9" scale="45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2020_08.10</vt:lpstr>
      <vt:lpstr>1. Труд Обучающ 15.10</vt:lpstr>
      <vt:lpstr>2. 2020_15.10</vt:lpstr>
      <vt:lpstr>1. Труд Обучающ 22.10</vt:lpstr>
      <vt:lpstr>2. 2020_22.10</vt:lpstr>
      <vt:lpstr>1. Труд Обучающ 27.10</vt:lpstr>
      <vt:lpstr>1. Труд Обучающ 10.11</vt:lpstr>
      <vt:lpstr>1. Труд Обучающ 17.11</vt:lpstr>
      <vt:lpstr>2. 2020_10.11</vt:lpstr>
      <vt:lpstr>2. 2020_27.10</vt:lpstr>
      <vt:lpstr>3. 2021_27.10</vt:lpstr>
      <vt:lpstr>3. 2021_10.11</vt:lpstr>
      <vt:lpstr>3. 2021_22.10</vt:lpstr>
      <vt:lpstr>3. 2021_15.10</vt:lpstr>
      <vt:lpstr>2021_08.10</vt:lpstr>
      <vt:lpstr>Труд Обучающ 08.10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Виталий</cp:lastModifiedBy>
  <dcterms:modified xsi:type="dcterms:W3CDTF">2021-11-17T14:07:14Z</dcterms:modified>
</cp:coreProperties>
</file>